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tabRatio="606" firstSheet="1" activeTab="1"/>
  </bookViews>
  <sheets>
    <sheet name="精简版策划执行" sheetId="8" state="hidden" r:id="rId1"/>
    <sheet name="学术会议" sheetId="5" r:id="rId2"/>
    <sheet name="国内-华西和川大的报销项目 (2)" sheetId="16" state="hidden" r:id="rId3"/>
  </sheets>
  <definedNames>
    <definedName name="_xlnm.Print_Area" localSheetId="2">'国内-华西和川大的报销项目 (2)'!$A$2:$J$10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<sst xmlns="http://schemas.openxmlformats.org/spreadsheetml/2006/main" count="234" uniqueCount="163">
  <si>
    <t>卓而不凡，越而胜己——首届“信号转导与靶向治疗”期刊发展论坛
会议策划执行服务预算清单</t>
  </si>
  <si>
    <t>会展活动策划执行管理服务总支出预算</t>
  </si>
  <si>
    <t xml:space="preserve">A </t>
  </si>
  <si>
    <t>会议资料设计制作服务</t>
  </si>
  <si>
    <t>B</t>
  </si>
  <si>
    <t>主场设备租赁服务管理/现场设计搭建服务</t>
  </si>
  <si>
    <t>C</t>
  </si>
  <si>
    <t>行程管理/接待接送服务</t>
  </si>
  <si>
    <t>D</t>
  </si>
  <si>
    <t>人员及其他服务</t>
  </si>
  <si>
    <t>E</t>
  </si>
  <si>
    <t>项目运营策划管理服务费10%</t>
  </si>
  <si>
    <t>F</t>
  </si>
  <si>
    <t>增值税税金6%</t>
  </si>
  <si>
    <t>项目名称</t>
  </si>
  <si>
    <t>项目描述</t>
  </si>
  <si>
    <t>单位</t>
  </si>
  <si>
    <t>数量</t>
  </si>
  <si>
    <t>时间</t>
  </si>
  <si>
    <t>单价</t>
  </si>
  <si>
    <t>小计</t>
  </si>
  <si>
    <t>备注</t>
  </si>
  <si>
    <t>A 会议资料设计制作服务（以实际发生为准)</t>
  </si>
  <si>
    <t>报到注册
资料文件
制作服务</t>
  </si>
  <si>
    <t>参会代表和嘉宾证胸卡</t>
  </si>
  <si>
    <t>套</t>
  </si>
  <si>
    <t>200参会代表   40嘉宾  10工作人员</t>
  </si>
  <si>
    <t>会议纸质资料袋</t>
  </si>
  <si>
    <t>个</t>
  </si>
  <si>
    <t>会议中性笔</t>
  </si>
  <si>
    <t>大会会议手册</t>
  </si>
  <si>
    <t>本</t>
  </si>
  <si>
    <t>会议餐劵、157克铜版纸四色彩印、压点线</t>
  </si>
  <si>
    <t>会议现场
文件物料
制作服务</t>
  </si>
  <si>
    <t>会议三折纸质桌卡，铜版纸200克压痕</t>
  </si>
  <si>
    <t>张</t>
  </si>
  <si>
    <t>会场日程单页，200克铜版纸单面彩印</t>
  </si>
  <si>
    <t>前排领导与主持人，两天</t>
  </si>
  <si>
    <t>会场讲台帖</t>
  </si>
  <si>
    <t>导视易拉宝</t>
  </si>
  <si>
    <t>日程易拉宝</t>
  </si>
  <si>
    <t>彩色喷墨打印机、Canon  6500系列</t>
  </si>
  <si>
    <t>台</t>
  </si>
  <si>
    <t>小计：</t>
  </si>
  <si>
    <t>B 会场设备租赁服务管理/现场设计搭建服务（以实际发生为准）</t>
  </si>
  <si>
    <t>B-1会场设备租赁服务（以实际发生为准)</t>
  </si>
  <si>
    <t>会场视频及灯光设备
租赁服务</t>
  </si>
  <si>
    <t>P3高清晰LED显示屏-主屏、10米*3.5米</t>
  </si>
  <si>
    <t>平米</t>
  </si>
  <si>
    <t>V3播放器、联屏控制器</t>
  </si>
  <si>
    <t>watch out联屏控制单元、流程播放器</t>
  </si>
  <si>
    <t>讲台区 T3×13联监视系统</t>
  </si>
  <si>
    <t>50英寸会议提词屏、Manual/Robotic Executive Systems</t>
  </si>
  <si>
    <t>Lenovo ThinkPad T420笔记本电脑</t>
  </si>
  <si>
    <t>局域网搭建（需要拉线）、大唐电信网线+水晶头</t>
  </si>
  <si>
    <t>点</t>
  </si>
  <si>
    <t>会场
音响设备租赁服务</t>
  </si>
  <si>
    <t>T.D.TAICHEE TA-100线阵列全频音箱、主扩</t>
  </si>
  <si>
    <t>线阵列超低音箱</t>
  </si>
  <si>
    <t>SHURE UR4D U段无线话筒</t>
  </si>
  <si>
    <t>Audio-technica PRO 51Q、鹅颈麦</t>
  </si>
  <si>
    <t>ALLEN&amp;HEATH   GL2800-32、32路调音台</t>
  </si>
  <si>
    <t>B-2 现场设计搭建服务</t>
  </si>
  <si>
    <t>舞台搭建服务</t>
  </si>
  <si>
    <t>LED屏底座 10mL*1mW*1mH</t>
  </si>
  <si>
    <t>公共区域美工制作
设计搭建服务</t>
  </si>
  <si>
    <t>签到背景板桁架支撑、黑底环保宝丽布画面6米*3米</t>
  </si>
  <si>
    <t>桁架背景板氛围灯</t>
  </si>
  <si>
    <t>注册区 Thinkpad笔记本电脑、Lenovo ThinkPad T420</t>
  </si>
  <si>
    <t>C 行程管理/接待接送服务（以实际发生为准）</t>
  </si>
  <si>
    <t>行程管理</t>
  </si>
  <si>
    <t>嘉宾行程管理，房间预订等</t>
  </si>
  <si>
    <t>人</t>
  </si>
  <si>
    <t>接待用车服务</t>
  </si>
  <si>
    <t>5座大众帕萨特、君威、中级车型（双流机场-世外桃源）</t>
  </si>
  <si>
    <t>趟</t>
  </si>
  <si>
    <t>7座别克LG8 商务车（陪同-双流机场-世外桃源）</t>
  </si>
  <si>
    <t>D 人员及其他服务（以实际发生为准）</t>
  </si>
  <si>
    <t>摄影</t>
  </si>
  <si>
    <t>常规摄影</t>
  </si>
  <si>
    <t>项</t>
  </si>
  <si>
    <t>含签到当天</t>
  </si>
  <si>
    <t>摄像</t>
  </si>
  <si>
    <t>摄像师、松下 AG-HPX610MCF 专业广播级摄像机</t>
  </si>
  <si>
    <t>含直播摄像</t>
  </si>
  <si>
    <t>项目经理</t>
  </si>
  <si>
    <t>全程跟踪服务</t>
  </si>
  <si>
    <t>器材运输</t>
  </si>
  <si>
    <t>4.2米箱式货柜车、市区内器材运输、搬运</t>
  </si>
  <si>
    <t>技术人员</t>
  </si>
  <si>
    <t>会场搭建及拆除</t>
  </si>
  <si>
    <t>工</t>
  </si>
  <si>
    <t>AV技术人工、音控技术人员</t>
  </si>
  <si>
    <t>神经内科培训会务服务项目报价清单</t>
  </si>
  <si>
    <t>会议名称：第二届川西地区高压氧治疗技术在常见病中的推广应用暨眩晕疾病规范化诊治培训班</t>
  </si>
  <si>
    <t>会议时间：2025年12月5日         会议地点：雅安市医师培训中心1楼学术厅</t>
  </si>
  <si>
    <r>
      <rPr>
        <sz val="9"/>
        <color rgb="FF000000"/>
        <rFont val="微软雅黑"/>
        <charset val="134"/>
      </rPr>
      <t>参加会议代表：</t>
    </r>
    <r>
      <rPr>
        <sz val="9"/>
        <rFont val="微软雅黑"/>
        <charset val="134"/>
      </rPr>
      <t>150人</t>
    </r>
  </si>
  <si>
    <t>价 税 合 计：</t>
  </si>
  <si>
    <t>合计(含税）：</t>
  </si>
  <si>
    <t>单价(元）</t>
  </si>
  <si>
    <t>A 会场使用</t>
  </si>
  <si>
    <t>会议场地</t>
  </si>
  <si>
    <t>雅安市医师培训中心1楼学术厅</t>
  </si>
  <si>
    <t>天</t>
  </si>
  <si>
    <t>B 餐饮（以实际发生为准）</t>
  </si>
  <si>
    <t>午/晚餐-自助午餐</t>
  </si>
  <si>
    <t>C 住宿（以实际发生为准）</t>
  </si>
  <si>
    <t>汉庭单间</t>
  </si>
  <si>
    <t>间</t>
  </si>
  <si>
    <t>D 会议资料设计制作及搭建（以实际发生为准)</t>
  </si>
  <si>
    <t>创意设计服务</t>
  </si>
  <si>
    <t>会议视觉设计（VI规范、主画面设计等）、延展物料设计（会议手册、海报、串场ppt等）</t>
  </si>
  <si>
    <t>易企秀H5宣传</t>
  </si>
  <si>
    <t>页</t>
  </si>
  <si>
    <t>会议手册（含专家简介、日程单，A4，75P，全彩内页，双胶纸装订）</t>
  </si>
  <si>
    <t>会议桌卡（A4纸，轻设计）</t>
  </si>
  <si>
    <t>会场讲台贴（KT板）</t>
  </si>
  <si>
    <t>丽屏（展架导视、议程）</t>
  </si>
  <si>
    <t>橱窗海报</t>
  </si>
  <si>
    <t>E 设备租赁（以实际发生为准）</t>
  </si>
  <si>
    <t>设备租赁</t>
  </si>
  <si>
    <t>双机互联设备，实现讲者电脑与控台电脑同步，2个点位</t>
  </si>
  <si>
    <t>讲台区 T3×13联监视系统，液晶显示器</t>
  </si>
  <si>
    <t>Huawei笔记本电脑</t>
  </si>
  <si>
    <t>彩色喷墨打印机</t>
  </si>
  <si>
    <t>F人员及其他费用（以实际发生为准）</t>
  </si>
  <si>
    <t>专业摄影师配置相机、现场抓拍修片上传含签到处摄影及氛围拍摄</t>
  </si>
  <si>
    <t>台/天</t>
  </si>
  <si>
    <t>云摄影平台搭建，照片上传，一键下载</t>
  </si>
  <si>
    <t>搭建及系统操作技术人员管理（含设备的安装、调试、拆卸等）</t>
  </si>
  <si>
    <t>人/天</t>
  </si>
  <si>
    <t>会场管理、酒店管理、会议统筹</t>
  </si>
  <si>
    <t>高铁二等座 成都南—雅安 雅安—成都南</t>
  </si>
  <si>
    <t>高铁二等座 成都西—雅安 雅安—成都西</t>
  </si>
  <si>
    <t>退订手续费</t>
  </si>
  <si>
    <t>杂费</t>
  </si>
  <si>
    <t>物料邮寄、运输及装卸等</t>
  </si>
  <si>
    <t>备注：本项目采用总价包干，以上为预估数量，以实际发生为准。</t>
  </si>
  <si>
    <t>川大报销费用</t>
  </si>
  <si>
    <t>卓而不凡，越而胜己——首届“信号转导与靶向治疗”期刊发展论坛（会期4天）</t>
  </si>
  <si>
    <t>序号</t>
  </si>
  <si>
    <t>分类</t>
  </si>
  <si>
    <t>项目</t>
  </si>
  <si>
    <t>人数</t>
  </si>
  <si>
    <t>报销</t>
  </si>
  <si>
    <t>实际消费</t>
  </si>
  <si>
    <t>场地</t>
  </si>
  <si>
    <t>场地费</t>
  </si>
  <si>
    <t>酒店板块</t>
  </si>
  <si>
    <t>住宿</t>
  </si>
  <si>
    <t>专家住宿费用</t>
  </si>
  <si>
    <t>餐饮</t>
  </si>
  <si>
    <t>其他费用</t>
  </si>
  <si>
    <t>会务费</t>
  </si>
  <si>
    <t>市内交通</t>
  </si>
  <si>
    <t>差旅</t>
  </si>
  <si>
    <t>院士头等舱、其他专家经济舱</t>
  </si>
  <si>
    <t>总费用</t>
  </si>
  <si>
    <t>华西医院报销</t>
  </si>
  <si>
    <t>劳务费</t>
  </si>
  <si>
    <t>专家劳务（高级专业技术人员） 含税</t>
  </si>
  <si>
    <t>志愿者劳务</t>
  </si>
  <si>
    <t>从sttt调研费用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</si>
</sst>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7" formatCode="&quot;￥&quot;#,##0.00;&quot;￥&quot;\-#,##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_);[Red]\(0.0\)"/>
    <numFmt numFmtId="178" formatCode="&quot;￥&quot;#,##0.00_);[Red]\(&quot;￥&quot;#,##0.00\)"/>
    <numFmt numFmtId="179" formatCode="\¥\ #,##0.00_);[Red]\(\¥\ #,##0.00\)"/>
    <numFmt numFmtId="180" formatCode="#,##0.00_);[Red]\(#,##0.00\)"/>
    <numFmt numFmtId="181" formatCode="\¥#,##0.00;\¥\-#,##0.00"/>
  </numFmts>
  <fonts count="51">
    <font>
      <sz val="11"/>
      <color theme="1"/>
      <name val="等线"/>
      <charset val="134"/>
      <scheme val="minor"/>
    </font>
    <font>
      <sz val="11"/>
      <color theme="1"/>
      <name val="微软雅黑"/>
      <charset val="134"/>
    </font>
    <font>
      <b/>
      <sz val="14"/>
      <color theme="1"/>
      <name val="微软雅黑"/>
      <charset val="134"/>
    </font>
    <font>
      <b/>
      <sz val="12"/>
      <color theme="1"/>
      <name val="微软雅黑"/>
      <charset val="134"/>
    </font>
    <font>
      <sz val="11"/>
      <color indexed="8"/>
      <name val="宋体"/>
      <charset val="134"/>
    </font>
    <font>
      <sz val="12"/>
      <color theme="1"/>
      <name val="等线"/>
      <charset val="134"/>
      <scheme val="minor"/>
    </font>
    <font>
      <sz val="10"/>
      <name val="微软雅黑"/>
      <charset val="134"/>
    </font>
    <font>
      <sz val="10"/>
      <color theme="1"/>
      <name val="微软雅黑"/>
      <charset val="134"/>
    </font>
    <font>
      <sz val="12"/>
      <name val="微软雅黑"/>
      <charset val="134"/>
    </font>
    <font>
      <b/>
      <sz val="20"/>
      <color rgb="FF000000"/>
      <name val="宋体"/>
      <charset val="134"/>
    </font>
    <font>
      <sz val="9"/>
      <color rgb="FF000000"/>
      <name val="微软雅黑"/>
      <charset val="134"/>
    </font>
    <font>
      <b/>
      <sz val="14"/>
      <color rgb="FFFFFFFF"/>
      <name val="Microsoft YaHei"/>
      <charset val="134"/>
    </font>
    <font>
      <b/>
      <sz val="14"/>
      <color theme="1"/>
      <name val="Microsoft YaHei"/>
      <charset val="134"/>
    </font>
    <font>
      <b/>
      <sz val="11"/>
      <color theme="1"/>
      <name val="Microsoft YaHei"/>
      <charset val="134"/>
    </font>
    <font>
      <sz val="10"/>
      <color rgb="FF000000"/>
      <name val="Microsoft YaHei"/>
      <charset val="134"/>
    </font>
    <font>
      <sz val="12"/>
      <color rgb="FFFF0000"/>
      <name val="微软雅黑"/>
      <charset val="134"/>
    </font>
    <font>
      <sz val="12"/>
      <name val="宋体"/>
      <charset val="134"/>
    </font>
    <font>
      <b/>
      <sz val="10"/>
      <color theme="1"/>
      <name val="微软雅黑"/>
      <charset val="134"/>
    </font>
    <font>
      <b/>
      <sz val="20"/>
      <color theme="1"/>
      <name val="微软雅黑"/>
      <charset val="134"/>
    </font>
    <font>
      <b/>
      <sz val="13"/>
      <color rgb="FF333399"/>
      <name val="微软雅黑"/>
      <charset val="134"/>
    </font>
    <font>
      <b/>
      <sz val="11"/>
      <color theme="4" tint="-0.249977111117893"/>
      <name val="微软雅黑"/>
      <charset val="134"/>
    </font>
    <font>
      <b/>
      <i/>
      <sz val="13"/>
      <color rgb="FF333399"/>
      <name val="微软雅黑"/>
      <charset val="134"/>
    </font>
    <font>
      <b/>
      <sz val="13"/>
      <color theme="4" tint="-0.249977111117893"/>
      <name val="微软雅黑"/>
      <charset val="134"/>
    </font>
    <font>
      <b/>
      <sz val="12"/>
      <color theme="4" tint="-0.249977111117893"/>
      <name val="微软雅黑"/>
      <charset val="134"/>
    </font>
    <font>
      <b/>
      <sz val="13"/>
      <color theme="8" tint="-0.249977111117893"/>
      <name val="微软雅黑"/>
      <charset val="134"/>
    </font>
    <font>
      <sz val="10"/>
      <color theme="0"/>
      <name val="微软雅黑"/>
      <charset val="134"/>
    </font>
    <font>
      <sz val="10"/>
      <color rgb="FFFFFFFF"/>
      <name val="微软雅黑"/>
      <charset val="134"/>
    </font>
    <font>
      <sz val="10"/>
      <color indexed="9"/>
      <name val="微软雅黑"/>
      <charset val="134"/>
    </font>
    <font>
      <b/>
      <sz val="11"/>
      <name val="微软雅黑"/>
      <charset val="134"/>
    </font>
    <font>
      <b/>
      <sz val="10"/>
      <name val="微软雅黑"/>
      <charset val="134"/>
    </font>
    <font>
      <sz val="10"/>
      <color rgb="FFFF0000"/>
      <name val="微软雅黑"/>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name val="微软雅黑"/>
      <charset val="134"/>
    </font>
  </fonts>
  <fills count="42">
    <fill>
      <patternFill patternType="none"/>
    </fill>
    <fill>
      <patternFill patternType="gray125"/>
    </fill>
    <fill>
      <patternFill patternType="solid">
        <fgColor theme="0"/>
        <bgColor indexed="64"/>
      </patternFill>
    </fill>
    <fill>
      <patternFill patternType="solid">
        <fgColor theme="4" tint="0.799768059327982"/>
        <bgColor indexed="64"/>
      </patternFill>
    </fill>
    <fill>
      <patternFill patternType="solid">
        <fgColor theme="8" tint="0.799768059327982"/>
        <bgColor indexed="64"/>
      </patternFill>
    </fill>
    <fill>
      <patternFill patternType="solid">
        <fgColor theme="7" tint="0.599993896298105"/>
        <bgColor indexed="64"/>
      </patternFill>
    </fill>
    <fill>
      <patternFill patternType="solid">
        <fgColor theme="9" tint="0.799768059327982"/>
        <bgColor indexed="64"/>
      </patternFill>
    </fill>
    <fill>
      <patternFill patternType="solid">
        <fgColor rgb="FFFFFF00"/>
        <bgColor indexed="64"/>
      </patternFill>
    </fill>
    <fill>
      <patternFill patternType="solid">
        <fgColor theme="9" tint="0.599993896298105"/>
        <bgColor indexed="64"/>
      </patternFill>
    </fill>
    <fill>
      <patternFill patternType="solid">
        <fgColor theme="1"/>
        <bgColor indexed="64"/>
      </patternFill>
    </fill>
    <fill>
      <patternFill patternType="solid">
        <fgColor theme="0" tint="-0.349986266670736"/>
        <bgColor indexed="64"/>
      </patternFill>
    </fill>
    <fill>
      <patternFill patternType="solid">
        <fgColor theme="0" tint="-0.14966277047029"/>
        <bgColor indexed="64"/>
      </patternFill>
    </fill>
    <fill>
      <patternFill patternType="solid">
        <fgColor theme="0" tint="-0.1495101779229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26">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auto="1"/>
      </left>
      <right/>
      <top/>
      <bottom style="thin">
        <color auto="1"/>
      </bottom>
      <diagonal/>
    </border>
    <border>
      <left/>
      <right style="thin">
        <color theme="0"/>
      </right>
      <top/>
      <bottom style="thin">
        <color auto="1"/>
      </bottom>
      <diagonal/>
    </border>
    <border>
      <left style="thin">
        <color theme="0"/>
      </left>
      <right style="thin">
        <color theme="0"/>
      </right>
      <top/>
      <bottom style="thin">
        <color auto="1"/>
      </bottom>
      <diagonal/>
    </border>
    <border>
      <left style="thin">
        <color theme="0"/>
      </left>
      <right/>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13" borderId="18"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9" applyNumberFormat="0" applyFill="0" applyAlignment="0" applyProtection="0">
      <alignment vertical="center"/>
    </xf>
    <xf numFmtId="0" fontId="37" fillId="0" borderId="19" applyNumberFormat="0" applyFill="0" applyAlignment="0" applyProtection="0">
      <alignment vertical="center"/>
    </xf>
    <xf numFmtId="0" fontId="38" fillId="0" borderId="20" applyNumberFormat="0" applyFill="0" applyAlignment="0" applyProtection="0">
      <alignment vertical="center"/>
    </xf>
    <xf numFmtId="0" fontId="38" fillId="0" borderId="0" applyNumberFormat="0" applyFill="0" applyBorder="0" applyAlignment="0" applyProtection="0">
      <alignment vertical="center"/>
    </xf>
    <xf numFmtId="0" fontId="39" fillId="14" borderId="21" applyNumberFormat="0" applyAlignment="0" applyProtection="0">
      <alignment vertical="center"/>
    </xf>
    <xf numFmtId="0" fontId="40" fillId="15" borderId="22" applyNumberFormat="0" applyAlignment="0" applyProtection="0">
      <alignment vertical="center"/>
    </xf>
    <xf numFmtId="0" fontId="41" fillId="15" borderId="21" applyNumberFormat="0" applyAlignment="0" applyProtection="0">
      <alignment vertical="center"/>
    </xf>
    <xf numFmtId="0" fontId="42" fillId="16" borderId="23" applyNumberFormat="0" applyAlignment="0" applyProtection="0">
      <alignment vertical="center"/>
    </xf>
    <xf numFmtId="0" fontId="43" fillId="0" borderId="24" applyNumberFormat="0" applyFill="0" applyAlignment="0" applyProtection="0">
      <alignment vertical="center"/>
    </xf>
    <xf numFmtId="0" fontId="44" fillId="0" borderId="25" applyNumberFormat="0" applyFill="0" applyAlignment="0" applyProtection="0">
      <alignment vertical="center"/>
    </xf>
    <xf numFmtId="0" fontId="45"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9" fillId="33" borderId="0" applyNumberFormat="0" applyBorder="0" applyAlignment="0" applyProtection="0">
      <alignment vertical="center"/>
    </xf>
    <xf numFmtId="0" fontId="49" fillId="5"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48" fillId="38" borderId="0" applyNumberFormat="0" applyBorder="0" applyAlignment="0" applyProtection="0">
      <alignment vertical="center"/>
    </xf>
    <xf numFmtId="0" fontId="48" fillId="39" borderId="0" applyNumberFormat="0" applyBorder="0" applyAlignment="0" applyProtection="0">
      <alignment vertical="center"/>
    </xf>
    <xf numFmtId="0" fontId="49" fillId="40" borderId="0" applyNumberFormat="0" applyBorder="0" applyAlignment="0" applyProtection="0">
      <alignment vertical="center"/>
    </xf>
    <xf numFmtId="0" fontId="49" fillId="8" borderId="0" applyNumberFormat="0" applyBorder="0" applyAlignment="0" applyProtection="0">
      <alignment vertical="center"/>
    </xf>
    <xf numFmtId="0" fontId="48" fillId="41" borderId="0" applyNumberFormat="0" applyBorder="0" applyAlignment="0" applyProtection="0">
      <alignment vertical="center"/>
    </xf>
    <xf numFmtId="0" fontId="16" fillId="0" borderId="0">
      <protection locked="0"/>
    </xf>
    <xf numFmtId="0" fontId="16" fillId="0" borderId="0">
      <protection locked="0"/>
    </xf>
    <xf numFmtId="0" fontId="0" fillId="0" borderId="0">
      <alignment vertical="center"/>
    </xf>
    <xf numFmtId="0" fontId="16" fillId="0" borderId="0">
      <protection locked="0"/>
    </xf>
    <xf numFmtId="0" fontId="16" fillId="0" borderId="0">
      <alignment vertical="center"/>
    </xf>
    <xf numFmtId="0" fontId="0" fillId="0" borderId="0"/>
    <xf numFmtId="0" fontId="16" fillId="0" borderId="0"/>
  </cellStyleXfs>
  <cellXfs count="143">
    <xf numFmtId="0" fontId="0" fillId="0" borderId="0" xfId="0"/>
    <xf numFmtId="0" fontId="1" fillId="0" borderId="0" xfId="51" applyFont="1" applyAlignment="1">
      <alignment horizontal="center" vertical="center"/>
    </xf>
    <xf numFmtId="0" fontId="1" fillId="2" borderId="0" xfId="51" applyFont="1" applyFill="1" applyAlignment="1">
      <alignment horizontal="center" vertical="center"/>
    </xf>
    <xf numFmtId="176" fontId="1" fillId="0" borderId="0" xfId="51" applyNumberFormat="1" applyFont="1" applyAlignment="1">
      <alignment horizontal="center" vertical="center"/>
    </xf>
    <xf numFmtId="176" fontId="2" fillId="0" borderId="1" xfId="51" applyNumberFormat="1" applyFont="1" applyBorder="1" applyAlignment="1">
      <alignment horizontal="center" vertical="center"/>
    </xf>
    <xf numFmtId="176" fontId="3" fillId="0" borderId="1" xfId="51" applyNumberFormat="1" applyFont="1" applyBorder="1" applyAlignment="1">
      <alignment horizontal="center" vertical="center"/>
    </xf>
    <xf numFmtId="0" fontId="1" fillId="0" borderId="2" xfId="51" applyFont="1" applyBorder="1" applyAlignment="1">
      <alignment horizontal="center" vertical="center"/>
    </xf>
    <xf numFmtId="0" fontId="1" fillId="0" borderId="3" xfId="51" applyFont="1" applyBorder="1" applyAlignment="1">
      <alignment horizontal="center" vertical="center"/>
    </xf>
    <xf numFmtId="0" fontId="1" fillId="0" borderId="4" xfId="51" applyFont="1" applyBorder="1" applyAlignment="1">
      <alignment horizontal="center" vertical="center"/>
    </xf>
    <xf numFmtId="0" fontId="1" fillId="3" borderId="5" xfId="51" applyFont="1" applyFill="1" applyBorder="1" applyAlignment="1">
      <alignment horizontal="center" vertical="center"/>
    </xf>
    <xf numFmtId="176" fontId="1" fillId="3" borderId="5" xfId="51" applyNumberFormat="1" applyFont="1" applyFill="1" applyBorder="1" applyAlignment="1">
      <alignment horizontal="center" vertical="center"/>
    </xf>
    <xf numFmtId="0" fontId="1" fillId="4" borderId="5" xfId="51" applyFont="1" applyFill="1" applyBorder="1" applyAlignment="1">
      <alignment horizontal="center" vertical="center"/>
    </xf>
    <xf numFmtId="0" fontId="1" fillId="0" borderId="5" xfId="51" applyFont="1" applyBorder="1" applyAlignment="1">
      <alignment horizontal="center" vertical="center"/>
    </xf>
    <xf numFmtId="176" fontId="1" fillId="0" borderId="5" xfId="51" applyNumberFormat="1" applyFont="1" applyBorder="1" applyAlignment="1">
      <alignment horizontal="center" vertical="center"/>
    </xf>
    <xf numFmtId="0" fontId="1" fillId="0" borderId="6" xfId="51" applyFont="1" applyBorder="1" applyAlignment="1">
      <alignment horizontal="center" vertical="center"/>
    </xf>
    <xf numFmtId="176" fontId="1" fillId="0" borderId="6" xfId="51" applyNumberFormat="1" applyFont="1" applyBorder="1" applyAlignment="1">
      <alignment horizontal="center" vertical="center"/>
    </xf>
    <xf numFmtId="0" fontId="1" fillId="0" borderId="7" xfId="51" applyFont="1" applyBorder="1" applyAlignment="1">
      <alignment horizontal="center" vertical="center"/>
    </xf>
    <xf numFmtId="176" fontId="1" fillId="0" borderId="6" xfId="51" applyNumberFormat="1" applyFont="1" applyBorder="1">
      <alignment vertical="center"/>
    </xf>
    <xf numFmtId="0" fontId="1" fillId="5" borderId="6" xfId="51" applyFont="1" applyFill="1" applyBorder="1" applyAlignment="1">
      <alignment horizontal="center" vertical="center"/>
    </xf>
    <xf numFmtId="0" fontId="1" fillId="5" borderId="5" xfId="51" applyFont="1" applyFill="1" applyBorder="1" applyAlignment="1">
      <alignment horizontal="center" vertical="center"/>
    </xf>
    <xf numFmtId="176" fontId="1" fillId="5" borderId="6" xfId="51" applyNumberFormat="1" applyFont="1" applyFill="1" applyBorder="1" applyAlignment="1">
      <alignment horizontal="center" vertical="center"/>
    </xf>
    <xf numFmtId="0" fontId="1" fillId="5" borderId="8" xfId="51" applyFont="1" applyFill="1" applyBorder="1" applyAlignment="1">
      <alignment horizontal="center" vertical="center"/>
    </xf>
    <xf numFmtId="176" fontId="1" fillId="5" borderId="7" xfId="51" applyNumberFormat="1" applyFont="1" applyFill="1" applyBorder="1" applyAlignment="1">
      <alignment horizontal="center" vertical="center"/>
    </xf>
    <xf numFmtId="176" fontId="1" fillId="5" borderId="8" xfId="51" applyNumberFormat="1" applyFont="1" applyFill="1" applyBorder="1" applyAlignment="1">
      <alignment horizontal="center" vertical="center"/>
    </xf>
    <xf numFmtId="0" fontId="1" fillId="6" borderId="8" xfId="51" applyFont="1" applyFill="1" applyBorder="1" applyAlignment="1">
      <alignment horizontal="center" vertical="center"/>
    </xf>
    <xf numFmtId="176" fontId="1" fillId="2" borderId="5" xfId="51" applyNumberFormat="1" applyFont="1" applyFill="1" applyBorder="1" applyAlignment="1">
      <alignment horizontal="center" vertical="center"/>
    </xf>
    <xf numFmtId="176" fontId="1" fillId="7" borderId="5" xfId="51" applyNumberFormat="1" applyFont="1" applyFill="1" applyBorder="1" applyAlignment="1">
      <alignment horizontal="center" vertical="center"/>
    </xf>
    <xf numFmtId="176" fontId="1" fillId="0" borderId="8" xfId="51" applyNumberFormat="1" applyFont="1" applyBorder="1" applyAlignment="1">
      <alignment horizontal="center" vertical="center"/>
    </xf>
    <xf numFmtId="0" fontId="1" fillId="2" borderId="5" xfId="51" applyFont="1" applyFill="1" applyBorder="1" applyAlignment="1">
      <alignment horizontal="center" vertical="center"/>
    </xf>
    <xf numFmtId="0" fontId="1" fillId="8" borderId="5" xfId="51" applyFont="1" applyFill="1" applyBorder="1" applyAlignment="1">
      <alignment horizontal="center" vertical="center"/>
    </xf>
    <xf numFmtId="176" fontId="1" fillId="8" borderId="5" xfId="51" applyNumberFormat="1" applyFont="1" applyFill="1" applyBorder="1" applyAlignment="1">
      <alignment horizontal="center" vertical="center"/>
    </xf>
    <xf numFmtId="176" fontId="1" fillId="7" borderId="7" xfId="51" applyNumberFormat="1" applyFont="1" applyFill="1" applyBorder="1" applyAlignment="1">
      <alignment horizontal="center" vertical="center"/>
    </xf>
    <xf numFmtId="176" fontId="1" fillId="0" borderId="7" xfId="51" applyNumberFormat="1" applyFont="1" applyBorder="1" applyAlignment="1">
      <alignment horizontal="center" vertical="center"/>
    </xf>
    <xf numFmtId="0" fontId="0" fillId="0" borderId="5" xfId="0" applyBorder="1" applyAlignment="1">
      <alignment horizontal="center" vertical="center"/>
    </xf>
    <xf numFmtId="0" fontId="4" fillId="0" borderId="0" xfId="0" applyFont="1" applyAlignment="1">
      <alignment vertical="center"/>
    </xf>
    <xf numFmtId="0" fontId="5" fillId="0" borderId="0" xfId="0" applyFont="1"/>
    <xf numFmtId="0" fontId="0" fillId="0" borderId="0" xfId="0" applyAlignment="1">
      <alignment vertical="center"/>
    </xf>
    <xf numFmtId="0" fontId="6" fillId="0" borderId="0" xfId="0" applyFont="1" applyAlignment="1">
      <alignment vertical="center"/>
    </xf>
    <xf numFmtId="0" fontId="7" fillId="0" borderId="0" xfId="0" applyFont="1" applyAlignment="1">
      <alignment vertical="center"/>
    </xf>
    <xf numFmtId="0" fontId="8" fillId="0" borderId="0" xfId="0" applyFont="1" applyFill="1" applyAlignment="1">
      <alignment vertical="center"/>
    </xf>
    <xf numFmtId="0" fontId="8" fillId="0" borderId="0" xfId="0" applyFont="1" applyFill="1" applyAlignment="1">
      <alignment horizontal="center" vertical="center"/>
    </xf>
    <xf numFmtId="0" fontId="8" fillId="0" borderId="0" xfId="0" applyFont="1" applyAlignment="1">
      <alignment vertical="center"/>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5" xfId="0" applyFont="1" applyFill="1" applyBorder="1" applyAlignment="1">
      <alignment horizontal="left" vertical="center"/>
    </xf>
    <xf numFmtId="0" fontId="10" fillId="0" borderId="6" xfId="0" applyFont="1" applyFill="1" applyBorder="1" applyAlignment="1">
      <alignment horizontal="left" vertical="center"/>
    </xf>
    <xf numFmtId="0" fontId="11" fillId="0" borderId="2" xfId="0" applyFont="1" applyFill="1" applyBorder="1" applyAlignment="1">
      <alignment horizontal="right" vertical="center" wrapText="1" shrinkToFit="1"/>
    </xf>
    <xf numFmtId="0" fontId="11" fillId="0" borderId="3" xfId="0" applyFont="1" applyFill="1" applyBorder="1" applyAlignment="1">
      <alignment horizontal="right" vertical="center" wrapText="1" shrinkToFit="1"/>
    </xf>
    <xf numFmtId="7" fontId="12" fillId="0" borderId="9" xfId="0" applyNumberFormat="1" applyFont="1" applyFill="1" applyBorder="1" applyAlignment="1">
      <alignment horizontal="center" vertical="center" wrapText="1" shrinkToFit="1"/>
    </xf>
    <xf numFmtId="7" fontId="12" fillId="0" borderId="10" xfId="0" applyNumberFormat="1" applyFont="1" applyFill="1" applyBorder="1" applyAlignment="1">
      <alignment horizontal="center" vertical="center" wrapText="1" shrinkToFit="1"/>
    </xf>
    <xf numFmtId="7" fontId="12" fillId="0" borderId="11" xfId="0" applyNumberFormat="1" applyFont="1" applyFill="1" applyBorder="1" applyAlignment="1">
      <alignment horizontal="center" vertical="center" wrapText="1" shrinkToFit="1"/>
    </xf>
    <xf numFmtId="0" fontId="13" fillId="0" borderId="5" xfId="0" applyFont="1" applyFill="1" applyBorder="1" applyAlignment="1">
      <alignment horizontal="center" vertical="center" wrapText="1" shrinkToFit="1"/>
    </xf>
    <xf numFmtId="177" fontId="13" fillId="0" borderId="5" xfId="0" applyNumberFormat="1" applyFont="1" applyFill="1" applyBorder="1" applyAlignment="1">
      <alignment horizontal="center" vertical="center" wrapText="1" shrinkToFit="1"/>
    </xf>
    <xf numFmtId="178" fontId="13" fillId="0" borderId="5" xfId="0" applyNumberFormat="1" applyFont="1" applyFill="1" applyBorder="1" applyAlignment="1">
      <alignment horizontal="center" vertical="center" wrapText="1" shrinkToFit="1"/>
    </xf>
    <xf numFmtId="0" fontId="0" fillId="0" borderId="0" xfId="0" applyFont="1"/>
    <xf numFmtId="0" fontId="14" fillId="0" borderId="2" xfId="0" applyFont="1" applyFill="1" applyBorder="1" applyAlignment="1">
      <alignment horizontal="left" vertical="center" wrapText="1"/>
    </xf>
    <xf numFmtId="0" fontId="14" fillId="0" borderId="3" xfId="0" applyFont="1" applyFill="1" applyBorder="1" applyAlignment="1">
      <alignment horizontal="left" vertical="center" wrapText="1"/>
    </xf>
    <xf numFmtId="0" fontId="14" fillId="0" borderId="1" xfId="0" applyFont="1" applyFill="1" applyBorder="1" applyAlignment="1">
      <alignment horizontal="left" vertical="center" wrapText="1"/>
    </xf>
    <xf numFmtId="7" fontId="14" fillId="0" borderId="8" xfId="0" applyNumberFormat="1"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5" xfId="0" applyFont="1" applyFill="1" applyBorder="1" applyAlignment="1">
      <alignment horizontal="left" vertical="center" wrapText="1"/>
    </xf>
    <xf numFmtId="7" fontId="14" fillId="0" borderId="5" xfId="0" applyNumberFormat="1" applyFont="1" applyFill="1" applyBorder="1" applyAlignment="1">
      <alignment horizontal="center" vertical="center" wrapText="1"/>
    </xf>
    <xf numFmtId="179" fontId="14" fillId="0" borderId="5" xfId="0" applyNumberFormat="1" applyFont="1" applyFill="1" applyBorder="1" applyAlignment="1">
      <alignment horizontal="center" vertical="center" wrapText="1"/>
    </xf>
    <xf numFmtId="58" fontId="14" fillId="0" borderId="5" xfId="0" applyNumberFormat="1" applyFont="1" applyFill="1" applyBorder="1" applyAlignment="1">
      <alignment horizontal="center" vertical="center" wrapText="1"/>
    </xf>
    <xf numFmtId="7" fontId="14" fillId="0" borderId="5" xfId="0" applyNumberFormat="1"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6" fillId="0" borderId="5" xfId="0" applyFont="1" applyFill="1" applyBorder="1" applyAlignment="1">
      <alignment horizontal="center" vertical="center"/>
    </xf>
    <xf numFmtId="7" fontId="6" fillId="0" borderId="5" xfId="0" applyNumberFormat="1" applyFont="1" applyFill="1" applyBorder="1" applyAlignment="1">
      <alignment horizontal="center" vertical="center"/>
    </xf>
    <xf numFmtId="0" fontId="14" fillId="0" borderId="5" xfId="0" applyFont="1" applyFill="1" applyBorder="1" applyAlignment="1">
      <alignment horizontal="left" vertical="center" wrapText="1"/>
    </xf>
    <xf numFmtId="180" fontId="0" fillId="0" borderId="0" xfId="0" applyNumberFormat="1"/>
    <xf numFmtId="181" fontId="14" fillId="0" borderId="5" xfId="0" applyNumberFormat="1" applyFont="1" applyFill="1" applyBorder="1" applyAlignment="1">
      <alignment horizontal="center" vertical="center" wrapText="1"/>
    </xf>
    <xf numFmtId="0" fontId="14" fillId="0" borderId="5" xfId="0" applyFont="1" applyFill="1" applyBorder="1" applyAlignment="1">
      <alignment horizontal="center" vertical="center" wrapText="1"/>
    </xf>
    <xf numFmtId="0" fontId="6" fillId="0" borderId="12" xfId="0" applyFont="1" applyFill="1" applyBorder="1" applyAlignment="1">
      <alignment horizontal="left" vertical="center" wrapText="1"/>
    </xf>
    <xf numFmtId="0" fontId="6" fillId="0" borderId="1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8" fillId="0" borderId="5" xfId="0" applyFont="1" applyFill="1" applyBorder="1" applyAlignment="1">
      <alignment horizontal="center" vertical="center"/>
    </xf>
    <xf numFmtId="0" fontId="15" fillId="0" borderId="0" xfId="0" applyFont="1" applyFill="1" applyAlignment="1">
      <alignment horizontal="center" vertical="center"/>
    </xf>
    <xf numFmtId="0" fontId="15" fillId="0" borderId="0" xfId="0" applyFont="1" applyFill="1" applyAlignment="1">
      <alignment vertical="center"/>
    </xf>
    <xf numFmtId="0" fontId="16" fillId="0" borderId="0" xfId="0" applyFont="1" applyAlignment="1">
      <alignment vertical="center"/>
    </xf>
    <xf numFmtId="0" fontId="17" fillId="0" borderId="0" xfId="0" applyFont="1" applyAlignment="1">
      <alignment vertical="center"/>
    </xf>
    <xf numFmtId="0" fontId="8" fillId="0" borderId="0" xfId="0" applyFont="1" applyAlignment="1">
      <alignment horizontal="center" vertical="center"/>
    </xf>
    <xf numFmtId="0" fontId="18" fillId="0" borderId="5" xfId="0" applyFont="1" applyBorder="1" applyAlignment="1">
      <alignment horizontal="center" vertical="center" wrapText="1"/>
    </xf>
    <xf numFmtId="0" fontId="18" fillId="0" borderId="5" xfId="0" applyFont="1" applyBorder="1" applyAlignment="1">
      <alignment horizontal="center" vertical="center"/>
    </xf>
    <xf numFmtId="10" fontId="19" fillId="7" borderId="5" xfId="0" applyNumberFormat="1" applyFont="1" applyFill="1" applyBorder="1" applyAlignment="1">
      <alignment horizontal="left" vertical="center"/>
    </xf>
    <xf numFmtId="7" fontId="20" fillId="7" borderId="13" xfId="0" applyNumberFormat="1" applyFont="1" applyFill="1" applyBorder="1" applyAlignment="1">
      <alignment horizontal="center" vertical="center"/>
    </xf>
    <xf numFmtId="7" fontId="21" fillId="7" borderId="5" xfId="0" applyNumberFormat="1" applyFont="1" applyFill="1" applyBorder="1" applyAlignment="1">
      <alignment horizontal="center" vertical="center" wrapText="1"/>
    </xf>
    <xf numFmtId="0" fontId="22" fillId="0" borderId="12" xfId="0" applyFont="1" applyBorder="1" applyAlignment="1">
      <alignment horizontal="center" vertical="center" wrapText="1"/>
    </xf>
    <xf numFmtId="0" fontId="23" fillId="0" borderId="8" xfId="0" applyFont="1" applyBorder="1" applyAlignment="1">
      <alignment horizontal="left" vertical="center"/>
    </xf>
    <xf numFmtId="0" fontId="22" fillId="0" borderId="8" xfId="0" applyFont="1" applyBorder="1" applyAlignment="1">
      <alignment horizontal="center" vertical="center"/>
    </xf>
    <xf numFmtId="7" fontId="20" fillId="0" borderId="13" xfId="0" applyNumberFormat="1" applyFont="1" applyBorder="1" applyAlignment="1">
      <alignment horizontal="center" vertical="center"/>
    </xf>
    <xf numFmtId="0" fontId="24" fillId="0" borderId="5" xfId="0" applyFont="1" applyBorder="1" applyAlignment="1">
      <alignment horizontal="center" vertical="center"/>
    </xf>
    <xf numFmtId="0" fontId="25" fillId="9" borderId="14" xfId="55" applyFont="1" applyFill="1" applyBorder="1" applyAlignment="1">
      <alignment horizontal="center" vertical="center" wrapText="1" shrinkToFit="1"/>
    </xf>
    <xf numFmtId="0" fontId="26" fillId="9" borderId="15" xfId="55" applyFont="1" applyFill="1" applyBorder="1" applyAlignment="1">
      <alignment horizontal="center" vertical="center" wrapText="1" shrinkToFit="1"/>
    </xf>
    <xf numFmtId="0" fontId="27" fillId="9" borderId="15" xfId="55" applyFont="1" applyFill="1" applyBorder="1" applyAlignment="1">
      <alignment horizontal="center" vertical="center" wrapText="1" shrinkToFit="1"/>
    </xf>
    <xf numFmtId="0" fontId="25" fillId="9" borderId="15" xfId="55" applyFont="1" applyFill="1" applyBorder="1" applyAlignment="1">
      <alignment horizontal="center" vertical="center" wrapText="1" shrinkToFit="1"/>
    </xf>
    <xf numFmtId="177" fontId="25" fillId="9" borderId="15" xfId="55" applyNumberFormat="1" applyFont="1" applyFill="1" applyBorder="1" applyAlignment="1">
      <alignment horizontal="center" vertical="center" wrapText="1" shrinkToFit="1"/>
    </xf>
    <xf numFmtId="178" fontId="25" fillId="9" borderId="16" xfId="55" applyNumberFormat="1" applyFont="1" applyFill="1" applyBorder="1" applyAlignment="1">
      <alignment horizontal="center" vertical="center" wrapText="1" shrinkToFit="1"/>
    </xf>
    <xf numFmtId="178" fontId="26" fillId="9" borderId="5" xfId="55" applyNumberFormat="1" applyFont="1" applyFill="1" applyBorder="1" applyAlignment="1">
      <alignment horizontal="center" vertical="center" wrapText="1" shrinkToFit="1"/>
    </xf>
    <xf numFmtId="0" fontId="28" fillId="10" borderId="5" xfId="0" applyFont="1" applyFill="1" applyBorder="1" applyAlignment="1">
      <alignment horizontal="justify" vertical="center"/>
    </xf>
    <xf numFmtId="0" fontId="29" fillId="0" borderId="5" xfId="0" applyFont="1" applyBorder="1" applyAlignment="1">
      <alignment horizontal="center" vertical="center" wrapText="1"/>
    </xf>
    <xf numFmtId="0" fontId="6" fillId="0" borderId="5" xfId="0" applyFont="1" applyBorder="1" applyAlignment="1">
      <alignment horizontal="left" vertical="center" wrapText="1"/>
    </xf>
    <xf numFmtId="0" fontId="6" fillId="0" borderId="5" xfId="0" applyFont="1" applyBorder="1" applyAlignment="1">
      <alignment horizontal="center" vertical="center"/>
    </xf>
    <xf numFmtId="7" fontId="6" fillId="0" borderId="5" xfId="0" applyNumberFormat="1" applyFont="1" applyBorder="1" applyAlignment="1">
      <alignment horizontal="center" vertical="center"/>
    </xf>
    <xf numFmtId="7" fontId="6" fillId="0" borderId="2" xfId="0" applyNumberFormat="1" applyFont="1" applyBorder="1" applyAlignment="1">
      <alignment horizontal="center" vertical="center"/>
    </xf>
    <xf numFmtId="0" fontId="6" fillId="0" borderId="5" xfId="0" applyFont="1" applyBorder="1" applyAlignment="1">
      <alignmen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xf>
    <xf numFmtId="0" fontId="6" fillId="0" borderId="1" xfId="0" applyFont="1" applyBorder="1" applyAlignment="1">
      <alignment horizontal="left" vertical="center" wrapText="1"/>
    </xf>
    <xf numFmtId="0" fontId="6" fillId="0" borderId="8" xfId="0" applyFont="1" applyBorder="1" applyAlignment="1">
      <alignment horizontal="left" vertical="center"/>
    </xf>
    <xf numFmtId="0" fontId="7" fillId="0" borderId="5" xfId="0" applyFont="1" applyBorder="1" applyAlignment="1">
      <alignment vertical="center"/>
    </xf>
    <xf numFmtId="0" fontId="6" fillId="0" borderId="5" xfId="49" applyFont="1" applyBorder="1" applyAlignment="1" applyProtection="1">
      <alignment horizontal="center" vertical="center" wrapText="1" shrinkToFit="1"/>
    </xf>
    <xf numFmtId="0" fontId="6" fillId="0" borderId="5" xfId="49" applyFont="1" applyBorder="1" applyAlignment="1" applyProtection="1">
      <alignment horizontal="center" vertical="center"/>
    </xf>
    <xf numFmtId="7" fontId="6" fillId="2" borderId="5" xfId="0" applyNumberFormat="1" applyFont="1" applyFill="1" applyBorder="1" applyAlignment="1">
      <alignment horizontal="center" vertical="center"/>
    </xf>
    <xf numFmtId="7" fontId="29" fillId="0" borderId="5" xfId="0" applyNumberFormat="1" applyFont="1" applyBorder="1" applyAlignment="1">
      <alignment horizontal="center" vertical="center"/>
    </xf>
    <xf numFmtId="0" fontId="29" fillId="11" borderId="5" xfId="0" applyFont="1" applyFill="1" applyBorder="1" applyAlignment="1">
      <alignment vertical="center"/>
    </xf>
    <xf numFmtId="0" fontId="29" fillId="11" borderId="5" xfId="0" applyFont="1" applyFill="1" applyBorder="1" applyAlignment="1">
      <alignment vertical="center" wrapText="1"/>
    </xf>
    <xf numFmtId="0" fontId="29" fillId="11" borderId="5" xfId="0" applyFont="1" applyFill="1" applyBorder="1" applyAlignment="1">
      <alignment horizontal="center" vertical="center"/>
    </xf>
    <xf numFmtId="7" fontId="29" fillId="11" borderId="5" xfId="0" applyNumberFormat="1" applyFont="1" applyFill="1" applyBorder="1" applyAlignment="1">
      <alignment horizontal="center" vertical="center"/>
    </xf>
    <xf numFmtId="178" fontId="29" fillId="11" borderId="5" xfId="0" applyNumberFormat="1" applyFont="1" applyFill="1" applyBorder="1" applyAlignment="1">
      <alignment horizontal="center" vertical="center"/>
    </xf>
    <xf numFmtId="0" fontId="29" fillId="11" borderId="5" xfId="0" applyFont="1" applyFill="1" applyBorder="1" applyAlignment="1">
      <alignment horizontal="left" vertical="center"/>
    </xf>
    <xf numFmtId="0" fontId="6" fillId="7" borderId="4" xfId="0" applyFont="1" applyFill="1" applyBorder="1" applyAlignment="1">
      <alignment horizontal="left" vertical="center" wrapText="1"/>
    </xf>
    <xf numFmtId="178" fontId="6" fillId="0" borderId="5" xfId="0" applyNumberFormat="1" applyFont="1" applyBorder="1" applyAlignment="1">
      <alignment horizontal="center" vertical="center"/>
    </xf>
    <xf numFmtId="0" fontId="30" fillId="0" borderId="5" xfId="0" applyFont="1" applyBorder="1" applyAlignment="1">
      <alignment horizontal="left" vertical="center"/>
    </xf>
    <xf numFmtId="0" fontId="6" fillId="0" borderId="4" xfId="0" applyFont="1" applyBorder="1" applyAlignment="1">
      <alignment vertical="center" wrapText="1"/>
    </xf>
    <xf numFmtId="179" fontId="6" fillId="0" borderId="5" xfId="0" applyNumberFormat="1" applyFont="1" applyBorder="1" applyAlignment="1">
      <alignment horizontal="center" vertical="center"/>
    </xf>
    <xf numFmtId="179" fontId="6" fillId="0" borderId="17" xfId="0" applyNumberFormat="1" applyFont="1" applyBorder="1" applyAlignment="1">
      <alignment horizontal="center" vertical="center"/>
    </xf>
    <xf numFmtId="0" fontId="6" fillId="0" borderId="6" xfId="0" applyFont="1" applyBorder="1" applyAlignment="1">
      <alignment horizontal="left" vertical="center" wrapText="1"/>
    </xf>
    <xf numFmtId="0" fontId="29" fillId="12" borderId="1" xfId="0" applyFont="1" applyFill="1" applyBorder="1" applyAlignment="1">
      <alignment horizontal="left" vertical="center"/>
    </xf>
    <xf numFmtId="0" fontId="29" fillId="12" borderId="5" xfId="0" applyFont="1" applyFill="1" applyBorder="1" applyAlignment="1">
      <alignment horizontal="left" vertical="center"/>
    </xf>
    <xf numFmtId="0" fontId="29" fillId="12" borderId="0" xfId="0" applyFont="1" applyFill="1" applyAlignment="1">
      <alignment horizontal="center" vertical="center"/>
    </xf>
    <xf numFmtId="0" fontId="29" fillId="12" borderId="0" xfId="0" applyFont="1" applyFill="1" applyAlignment="1">
      <alignment vertical="center"/>
    </xf>
    <xf numFmtId="7" fontId="29" fillId="12" borderId="0" xfId="0" applyNumberFormat="1" applyFont="1" applyFill="1" applyAlignment="1">
      <alignment horizontal="center" vertical="center"/>
    </xf>
    <xf numFmtId="0" fontId="29" fillId="12" borderId="8" xfId="0" applyFont="1" applyFill="1" applyBorder="1" applyAlignment="1">
      <alignment horizontal="left" vertical="center"/>
    </xf>
    <xf numFmtId="0" fontId="29" fillId="0" borderId="6" xfId="0" applyFont="1" applyBorder="1" applyAlignment="1">
      <alignment horizontal="center" vertical="center" wrapText="1"/>
    </xf>
    <xf numFmtId="0" fontId="6" fillId="0" borderId="5" xfId="0" applyFont="1" applyBorder="1" applyAlignment="1">
      <alignment vertical="center"/>
    </xf>
    <xf numFmtId="0" fontId="7" fillId="0" borderId="4" xfId="0" applyFont="1" applyBorder="1" applyAlignment="1">
      <alignment horizontal="left" vertical="center" wrapText="1"/>
    </xf>
    <xf numFmtId="0" fontId="7" fillId="0" borderId="5" xfId="0" applyFont="1" applyBorder="1" applyAlignment="1">
      <alignment horizontal="center" vertical="center"/>
    </xf>
    <xf numFmtId="178" fontId="7" fillId="0" borderId="5" xfId="0" applyNumberFormat="1" applyFont="1" applyBorder="1" applyAlignment="1">
      <alignment horizontal="center" vertical="center"/>
    </xf>
    <xf numFmtId="0" fontId="7" fillId="7" borderId="5" xfId="0" applyFont="1" applyFill="1" applyBorder="1" applyAlignment="1">
      <alignment horizontal="center" vertical="center"/>
    </xf>
    <xf numFmtId="0" fontId="29" fillId="0" borderId="5" xfId="0" applyFont="1" applyBorder="1" applyAlignment="1">
      <alignment vertical="center" wrapText="1"/>
    </xf>
    <xf numFmtId="7" fontId="29" fillId="0" borderId="2" xfId="0" applyNumberFormat="1" applyFont="1" applyBorder="1" applyAlignment="1">
      <alignment horizontal="center"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3 2" xfId="50"/>
    <cellStyle name="常规 3" xfId="51"/>
    <cellStyle name="常规 3 4" xfId="52"/>
    <cellStyle name="常规 4" xfId="53"/>
    <cellStyle name="常规 5" xfId="54"/>
    <cellStyle name="常规_上汽4月别克" xfId="55"/>
  </cellStyles>
  <dxfs count="75">
    <dxf>
      <fill>
        <patternFill patternType="solid">
          <bgColor theme="4" tint="0.899990844447157"/>
        </patternFill>
      </fill>
      <border>
        <left/>
        <right/>
        <top/>
        <bottom/>
        <vertical/>
        <horizontal/>
      </border>
    </dxf>
    <dxf>
      <fill>
        <patternFill patternType="solid">
          <bgColor theme="4" tint="0.899990844447157"/>
        </patternFill>
      </fill>
    </dxf>
    <dxf>
      <font>
        <b val="1"/>
        <i val="0"/>
        <u val="none"/>
        <sz val="11"/>
        <color rgb="FF08090C"/>
      </font>
      <fill>
        <patternFill patternType="solid">
          <bgColor theme="4" tint="0.799981688894314"/>
        </patternFill>
      </fill>
      <border>
        <left/>
        <right/>
        <top/>
        <bottom/>
        <vertical/>
        <horizontal/>
      </border>
    </dxf>
    <dxf>
      <font>
        <b val="1"/>
        <i val="0"/>
        <u val="none"/>
        <sz val="11"/>
        <color rgb="FF08090C"/>
      </font>
      <fill>
        <patternFill patternType="solid">
          <bgColor theme="4" tint="0.799981688894314"/>
        </patternFill>
      </fill>
      <border>
        <left/>
        <right/>
        <top/>
        <bottom/>
        <vertical/>
        <horizontal/>
      </border>
    </dxf>
    <dxf>
      <font>
        <b val="1"/>
        <i val="0"/>
        <u val="none"/>
        <sz val="11"/>
        <color rgb="FFFFFFFF"/>
      </font>
      <fill>
        <patternFill patternType="solid">
          <bgColor theme="4"/>
        </patternFill>
      </fill>
      <border>
        <left/>
        <right/>
        <top style="thin">
          <color theme="4"/>
        </top>
        <bottom style="thin">
          <color theme="4"/>
        </bottom>
        <vertical/>
        <horizontal/>
      </border>
    </dxf>
    <dxf>
      <font>
        <b val="1"/>
        <i val="0"/>
        <u val="none"/>
        <sz val="11"/>
        <color rgb="FFFFFFFF"/>
      </font>
      <fill>
        <patternFill patternType="solid">
          <bgColor theme="4"/>
        </patternFill>
      </fill>
      <border>
        <left/>
        <right/>
        <top/>
        <bottom/>
        <vertical/>
        <horizontal/>
      </border>
    </dxf>
    <dxf>
      <font>
        <b val="0"/>
        <i val="0"/>
        <u val="none"/>
        <sz val="11"/>
        <color rgb="FF000000"/>
      </font>
      <fill>
        <patternFill patternType="solid">
          <bgColor rgb="FFFFFFFF"/>
        </patternFill>
      </fill>
      <border>
        <left/>
        <right/>
        <top style="thin">
          <color theme="4"/>
        </top>
        <bottom style="thin">
          <color theme="4"/>
        </bottom>
        <vertical/>
        <horizontal/>
      </border>
    </dxf>
    <dxf>
      <fill>
        <patternFill patternType="solid">
          <bgColor theme="4" tint="0.899990844447157"/>
        </patternFill>
      </fill>
      <border>
        <left/>
        <right/>
        <top style="thin">
          <color theme="4"/>
        </top>
        <bottom style="thin">
          <color theme="4"/>
        </bottom>
        <vertical/>
        <horizontal/>
      </border>
    </dxf>
    <dxf>
      <fill>
        <patternFill patternType="solid">
          <bgColor theme="4" tint="0.899990844447157"/>
        </patternFill>
      </fill>
    </dxf>
    <dxf>
      <font>
        <b val="1"/>
        <i val="0"/>
        <u val="none"/>
        <sz val="11"/>
        <color rgb="FF08090C"/>
      </font>
      <fill>
        <patternFill patternType="solid">
          <bgColor theme="4" tint="0.799981688894314"/>
        </patternFill>
      </fill>
      <border>
        <left/>
        <right/>
        <top style="thin">
          <color theme="4"/>
        </top>
        <bottom style="thin">
          <color theme="4"/>
        </bottom>
        <vertical/>
        <horizontal/>
      </border>
    </dxf>
    <dxf>
      <font>
        <b val="1"/>
        <i val="0"/>
        <u val="none"/>
        <sz val="11"/>
        <color rgb="FF08090C"/>
      </font>
      <fill>
        <patternFill patternType="solid">
          <bgColor theme="4" tint="0.799981688894314"/>
        </patternFill>
      </fill>
      <border>
        <left/>
        <right/>
        <top style="thin">
          <color theme="4"/>
        </top>
        <bottom style="thin">
          <color theme="4"/>
        </bottom>
        <vertical/>
        <horizontal/>
      </border>
    </dxf>
    <dxf>
      <font>
        <b val="1"/>
        <i val="0"/>
        <u val="none"/>
        <sz val="11"/>
        <color rgb="FFFFFFFF"/>
      </font>
      <fill>
        <patternFill patternType="solid">
          <bgColor theme="4"/>
        </patternFill>
      </fill>
      <border>
        <left/>
        <right/>
        <top style="thin">
          <color theme="4"/>
        </top>
        <bottom style="thin">
          <color theme="4"/>
        </bottom>
        <vertical/>
        <horizontal/>
      </border>
    </dxf>
    <dxf>
      <font>
        <b val="1"/>
        <i val="0"/>
        <u val="none"/>
        <sz val="11"/>
        <color rgb="FFFFFFFF"/>
      </font>
      <fill>
        <patternFill patternType="solid">
          <bgColor theme="4"/>
        </patternFill>
      </fill>
      <border>
        <left/>
        <right/>
        <top/>
        <bottom/>
        <vertical/>
        <horizontal/>
      </border>
    </dxf>
    <dxf>
      <font>
        <b val="0"/>
        <i val="0"/>
        <u val="none"/>
        <sz val="11"/>
        <color rgb="FF000000"/>
      </font>
      <fill>
        <patternFill patternType="solid">
          <bgColor rgb="FFFFFFFF"/>
        </patternFill>
      </fill>
      <border>
        <left/>
        <right/>
        <top style="thin">
          <color theme="4"/>
        </top>
        <bottom style="thin">
          <color theme="4"/>
        </bottom>
        <vertical/>
        <horizontal/>
      </border>
    </dxf>
    <dxf>
      <fill>
        <patternFill patternType="solid">
          <bgColor rgb="FFFFFFFF"/>
        </patternFill>
      </fill>
    </dxf>
    <dxf>
      <fill>
        <patternFill patternType="solid">
          <bgColor rgb="FFFFFFFF"/>
        </patternFill>
      </fill>
    </dxf>
    <dxf>
      <fill>
        <patternFill patternType="solid">
          <bgColor rgb="FFF2F2F2"/>
        </patternFill>
      </fill>
    </dxf>
    <dxf>
      <fill>
        <patternFill patternType="solid">
          <bgColor rgb="FFF2F2F2"/>
        </patternFill>
      </fill>
    </dxf>
    <dxf>
      <font>
        <b val="1"/>
        <u val="none"/>
        <color theme="4"/>
      </font>
      <fill>
        <patternFill patternType="solid">
          <bgColor theme="0" tint="-0.0999786370433668"/>
        </patternFill>
      </fill>
    </dxf>
    <dxf>
      <font>
        <b val="1"/>
        <u val="none"/>
        <color theme="4"/>
      </font>
      <fill>
        <patternFill patternType="solid">
          <bgColor theme="0" tint="-0.0999786370433668"/>
        </patternFill>
      </fill>
    </dxf>
    <dxf>
      <font>
        <b val="1"/>
        <u val="none"/>
        <color theme="4"/>
      </font>
      <fill>
        <patternFill patternType="solid">
          <bgColor rgb="FFFFFFFF"/>
        </patternFill>
      </fill>
      <border>
        <left/>
        <right/>
        <top style="thick">
          <color theme="4"/>
        </top>
        <bottom/>
        <vertical/>
        <horizontal/>
      </border>
    </dxf>
    <dxf>
      <font>
        <b val="1"/>
        <u val="none"/>
        <color theme="4"/>
      </font>
      <fill>
        <patternFill patternType="solid">
          <bgColor rgb="FFFFFFFF"/>
        </patternFill>
      </fill>
      <border>
        <left/>
        <right/>
        <top style="thick">
          <color theme="4"/>
        </top>
        <bottom style="thin">
          <color theme="4"/>
        </bottom>
        <vertical/>
        <horizontal/>
      </border>
    </dxf>
    <dxf>
      <font>
        <b val="0"/>
        <u val="none"/>
        <color rgb="FF08090C"/>
      </font>
      <fill>
        <patternFill patternType="solid">
          <bgColor rgb="FFFFFFFF"/>
        </patternFill>
      </fill>
      <border>
        <left/>
        <right/>
        <top style="thick">
          <color theme="4"/>
        </top>
        <bottom style="thick">
          <color theme="4"/>
        </bottom>
        <vertical/>
        <horizontal/>
      </border>
    </dxf>
    <dxf>
      <fill>
        <patternFill patternType="solid">
          <bgColor theme="4" tint="0.799981688894314"/>
        </patternFill>
      </fill>
    </dxf>
    <dxf>
      <fill>
        <patternFill patternType="solid">
          <bgColor theme="4" tint="0.799981688894314"/>
        </patternFill>
      </fill>
    </dxf>
    <dxf>
      <font>
        <b val="1"/>
        <u val="none"/>
        <color rgb="FF08090C"/>
      </font>
      <fill>
        <patternFill patternType="solid">
          <bgColor theme="4" tint="0.599993896298105"/>
        </patternFill>
      </fill>
    </dxf>
    <dxf>
      <font>
        <b val="1"/>
        <u val="none"/>
        <color theme="4"/>
      </font>
      <fill>
        <patternFill patternType="solid">
          <bgColor theme="4" tint="0.599993896298105"/>
        </patternFill>
      </fill>
    </dxf>
    <dxf>
      <font>
        <b val="1"/>
        <u val="none"/>
        <color theme="4"/>
      </font>
      <fill>
        <patternFill patternType="solid">
          <bgColor rgb="FFFFFFFF"/>
        </patternFill>
      </fill>
      <border>
        <left/>
        <right/>
        <top style="thin">
          <color theme="4"/>
        </top>
        <bottom style="thick">
          <color theme="4"/>
        </bottom>
        <vertical/>
        <horizontal/>
      </border>
    </dxf>
    <dxf>
      <font>
        <b val="1"/>
        <u val="none"/>
        <color theme="4"/>
      </font>
      <fill>
        <patternFill patternType="solid">
          <bgColor rgb="FFFFFFFF"/>
        </patternFill>
      </fill>
      <border>
        <left/>
        <right/>
        <top style="thick">
          <color theme="4"/>
        </top>
        <bottom style="thin">
          <color theme="4"/>
        </bottom>
        <vertical/>
        <horizontal/>
      </border>
    </dxf>
    <dxf>
      <font>
        <b val="0"/>
        <u val="none"/>
        <color rgb="FF08090C"/>
      </font>
      <fill>
        <patternFill patternType="solid">
          <bgColor theme="4" tint="0.899990844447157"/>
        </patternFill>
      </fill>
      <border>
        <left/>
        <right/>
        <top style="thick">
          <color theme="4"/>
        </top>
        <bottom style="thick">
          <color theme="4"/>
        </bottom>
        <vertical/>
        <horizontal/>
      </border>
    </dxf>
    <dxf>
      <fill>
        <patternFill patternType="solid">
          <bgColor rgb="FFFFFFFF"/>
        </patternFill>
      </fill>
      <border>
        <left/>
        <right style="thin">
          <color theme="4"/>
        </right>
        <top style="thin">
          <color theme="4"/>
        </top>
        <bottom style="thin">
          <color theme="4"/>
        </bottom>
        <vertical/>
        <horizontal/>
      </border>
    </dxf>
    <dxf>
      <font>
        <b val="1"/>
        <i val="0"/>
        <u val="none"/>
        <sz val="11"/>
        <color theme="4"/>
      </font>
      <fill>
        <patternFill patternType="solid">
          <bgColor rgb="FFFFFFFF"/>
        </patternFill>
      </fill>
      <border>
        <left style="thin">
          <color theme="4"/>
        </left>
        <right/>
        <top style="thin">
          <color theme="4"/>
        </top>
        <bottom style="thin">
          <color theme="4"/>
        </bottom>
        <vertical/>
        <horizontal/>
      </border>
    </dxf>
    <dxf>
      <border>
        <left style="thin">
          <color theme="4" tint="0.599993896298105"/>
        </left>
        <right style="thin">
          <color theme="4" tint="0.599993896298105"/>
        </right>
        <top style="thin">
          <color theme="4"/>
        </top>
        <bottom style="thin">
          <color theme="4"/>
        </bottom>
        <vertical/>
        <horizontal style="thin">
          <color theme="4" tint="0.599993896298105"/>
        </horizontal>
      </border>
    </dxf>
    <dxf>
      <fill>
        <patternFill patternType="solid">
          <bgColor theme="4" tint="0.899990844447157"/>
        </patternFill>
      </fill>
      <border>
        <left style="thin">
          <color theme="4"/>
        </left>
        <right style="thin">
          <color theme="4"/>
        </right>
        <top style="thin">
          <color theme="4"/>
        </top>
        <bottom style="thin">
          <color theme="4"/>
        </bottom>
        <vertical style="thin">
          <color theme="4" tint="0.599993896298105"/>
        </vertical>
        <horizontal style="thin">
          <color theme="4" tint="0.599993896298105"/>
        </horizontal>
      </border>
    </dxf>
    <dxf>
      <fill>
        <patternFill patternType="solid">
          <bgColor theme="4" tint="0.899990844447157"/>
        </patternFill>
      </fill>
    </dxf>
    <dxf>
      <font>
        <b val="1"/>
        <i val="0"/>
        <u val="none"/>
        <sz val="11"/>
        <color rgb="FF08090C"/>
      </font>
      <fill>
        <patternFill patternType="solid">
          <bgColor theme="4" tint="0.799981688894314"/>
        </patternFill>
      </fill>
      <border>
        <left style="thin">
          <color theme="4" tint="0.599993896298105"/>
        </left>
        <right style="thin">
          <color theme="4"/>
        </right>
        <top style="thin">
          <color theme="4"/>
        </top>
        <bottom style="thin">
          <color theme="4"/>
        </bottom>
        <vertical/>
        <horizontal style="thin">
          <color theme="4" tint="0.599993896298105"/>
        </horizontal>
      </border>
    </dxf>
    <dxf>
      <font>
        <b val="1"/>
        <i val="0"/>
        <u val="none"/>
        <sz val="11"/>
        <color rgb="FF08090C"/>
      </font>
      <fill>
        <patternFill patternType="solid">
          <bgColor theme="4" tint="0.799981688894314"/>
        </patternFill>
      </fill>
      <border>
        <left style="thin">
          <color theme="4"/>
        </left>
        <right style="thin">
          <color theme="4" tint="0.599993896298105"/>
        </right>
        <top style="thin">
          <color theme="4"/>
        </top>
        <bottom style="thin">
          <color theme="4"/>
        </bottom>
        <vertical/>
        <horizontal style="thin">
          <color theme="4" tint="0.599993896298105"/>
        </horizontal>
      </border>
    </dxf>
    <dxf>
      <font>
        <b val="1"/>
        <i val="0"/>
        <u val="none"/>
        <sz val="11"/>
        <color theme="4"/>
      </font>
      <fill>
        <patternFill patternType="solid">
          <bgColor rgb="FFFFFFFF"/>
        </patternFill>
      </fill>
      <border>
        <left style="thin">
          <color theme="4"/>
        </left>
        <right style="thin">
          <color theme="4"/>
        </right>
        <top style="thin">
          <color theme="4"/>
        </top>
        <bottom style="thin">
          <color theme="4"/>
        </bottom>
        <vertical/>
        <horizontal/>
      </border>
    </dxf>
    <dxf>
      <font>
        <b val="1"/>
        <i val="0"/>
        <u val="none"/>
        <sz val="11"/>
        <color rgb="FFFFFFFF"/>
      </font>
      <fill>
        <patternFill patternType="solid">
          <bgColor theme="4"/>
        </patternFill>
      </fill>
      <border>
        <left style="thin">
          <color theme="4"/>
        </left>
        <right style="thin">
          <color theme="4"/>
        </right>
        <top style="thin">
          <color theme="4"/>
        </top>
        <bottom style="thin">
          <color theme="4"/>
        </bottom>
        <vertical style="thin">
          <color theme="4" tint="0.599993896298105"/>
        </vertical>
        <horizontal/>
      </border>
    </dxf>
    <dxf>
      <font>
        <b val="0"/>
        <i val="0"/>
        <u val="none"/>
        <sz val="11"/>
        <color rgb="FF000000"/>
      </font>
      <fill>
        <patternFill patternType="solid">
          <bgColor rgb="FFFFFFFF"/>
        </patternFill>
      </fill>
      <border>
        <left style="thin">
          <color theme="4"/>
        </left>
        <right style="thin">
          <color theme="4"/>
        </right>
        <top style="thin">
          <color theme="4"/>
        </top>
        <bottom style="thin">
          <color theme="4"/>
        </bottom>
        <vertical style="thin">
          <color theme="4" tint="0.599993896298105"/>
        </vertical>
        <horizontal style="thin">
          <color theme="4" tint="0.599993896298105"/>
        </horizontal>
      </border>
    </dxf>
    <dxf>
      <fill>
        <patternFill patternType="solid">
          <bgColor rgb="FFF2F2F2"/>
        </patternFill>
      </fill>
    </dxf>
    <dxf>
      <fill>
        <patternFill patternType="solid">
          <bgColor rgb="FFF2F2F2"/>
        </patternFill>
      </fill>
    </dxf>
    <dxf>
      <font>
        <b val="0"/>
        <i val="0"/>
        <u val="none"/>
        <sz val="10"/>
        <color rgb="FF000000"/>
      </font>
      <fill>
        <patternFill patternType="solid">
          <bgColor rgb="FFE0E0E0"/>
        </patternFill>
      </fill>
      <border>
        <left/>
        <right/>
        <top/>
        <bottom style="medium">
          <color theme="4"/>
        </bottom>
        <vertical/>
        <horizontal/>
      </border>
    </dxf>
    <dxf>
      <font>
        <b val="0"/>
        <i val="0"/>
        <u val="none"/>
        <sz val="11"/>
        <color rgb="FF000000"/>
      </font>
      <fill>
        <patternFill patternType="solid">
          <bgColor rgb="FFE0E0E0"/>
        </patternFill>
      </fill>
    </dxf>
    <dxf>
      <font>
        <b val="1"/>
        <u val="none"/>
        <color rgb="FFFFFFFF"/>
      </font>
      <fill>
        <gradientFill>
          <stop position="0">
            <color theme="4"/>
          </stop>
          <stop position="1">
            <color rgb="FFFFC0CB"/>
          </stop>
        </gradientFill>
      </fill>
      <border>
        <left/>
        <right/>
        <top/>
        <bottom/>
        <vertical/>
        <horizontal/>
      </border>
    </dxf>
    <dxf>
      <font>
        <b val="1"/>
        <u val="none"/>
        <color rgb="FFFFFFFF"/>
      </font>
      <fill>
        <gradientFill>
          <stop position="0">
            <color theme="4"/>
          </stop>
          <stop position="1">
            <color rgb="FFFFC0CB"/>
          </stop>
        </gradientFill>
      </fill>
    </dxf>
    <dxf>
      <font>
        <b val="0"/>
        <i val="0"/>
        <u val="none"/>
        <sz val="11"/>
        <color rgb="FF000000"/>
      </font>
      <fill>
        <patternFill patternType="solid">
          <bgColor rgb="FFFFFFFF"/>
        </patternFill>
      </fill>
      <border>
        <left/>
        <right/>
        <top/>
        <bottom style="medium">
          <color theme="4"/>
        </bottom>
        <vertical/>
        <horizontal/>
      </border>
    </dxf>
    <dxf>
      <fill>
        <patternFill patternType="solid">
          <bgColor rgb="FFFFFFFF"/>
        </patternFill>
      </fill>
      <border>
        <left/>
        <right style="thin">
          <color theme="4"/>
        </right>
        <top style="thin">
          <color theme="4"/>
        </top>
        <bottom style="thin">
          <color theme="4"/>
        </bottom>
        <vertical/>
        <horizontal/>
      </border>
    </dxf>
    <dxf>
      <font>
        <b val="1"/>
        <i val="0"/>
        <u val="none"/>
        <sz val="11"/>
        <color theme="4"/>
      </font>
      <fill>
        <patternFill patternType="solid">
          <bgColor rgb="FFFFFFFF"/>
        </patternFill>
      </fill>
      <border>
        <left style="thin">
          <color theme="4"/>
        </left>
        <right/>
        <top style="thin">
          <color theme="4"/>
        </top>
        <bottom style="thin">
          <color theme="4"/>
        </bottom>
        <vertical/>
        <horizontal/>
      </border>
    </dxf>
    <dxf>
      <font>
        <b val="1"/>
        <i val="0"/>
        <u val="none"/>
        <sz val="11"/>
        <color theme="0"/>
      </font>
      <fill>
        <patternFill patternType="solid">
          <bgColor theme="4"/>
        </patternFill>
      </fill>
      <border>
        <left style="thin">
          <color theme="4"/>
        </left>
        <right style="thin">
          <color theme="4" tint="0.599993896298105"/>
        </right>
        <top style="thin">
          <color theme="4"/>
        </top>
        <bottom style="thin">
          <color theme="4" tint="0.599993896298105"/>
        </bottom>
        <vertical/>
        <horizontal/>
      </border>
    </dxf>
    <dxf>
      <border>
        <left style="thin">
          <color theme="4" tint="0.599993896298105"/>
        </left>
        <right style="thin">
          <color theme="4" tint="0.599993896298105"/>
        </right>
        <top style="thin">
          <color theme="4"/>
        </top>
        <bottom style="thin">
          <color theme="4"/>
        </bottom>
        <vertical/>
        <horizontal style="thin">
          <color theme="4" tint="0.599993896298105"/>
        </horizontal>
      </border>
    </dxf>
    <dxf>
      <fill>
        <patternFill patternType="solid">
          <bgColor theme="4" tint="0.899990844447157"/>
        </patternFill>
      </fill>
      <border>
        <left style="thin">
          <color theme="4"/>
        </left>
        <right style="thin">
          <color theme="4"/>
        </right>
        <top style="thin">
          <color theme="4"/>
        </top>
        <bottom style="thin">
          <color theme="4"/>
        </bottom>
        <vertical style="thin">
          <color theme="4" tint="0.599993896298105"/>
        </vertical>
        <horizontal style="thin">
          <color theme="4" tint="0.599993896298105"/>
        </horizontal>
      </border>
    </dxf>
    <dxf>
      <fill>
        <patternFill patternType="solid">
          <bgColor theme="4" tint="0.899990844447157"/>
        </patternFill>
      </fill>
    </dxf>
    <dxf>
      <font>
        <b val="1"/>
        <i val="0"/>
        <u val="none"/>
        <sz val="11"/>
        <color rgb="FF08090C"/>
      </font>
      <fill>
        <patternFill patternType="solid">
          <bgColor theme="4" tint="0.799981688894314"/>
        </patternFill>
      </fill>
      <border>
        <left style="thin">
          <color theme="4" tint="0.599993896298105"/>
        </left>
        <right style="thin">
          <color theme="4"/>
        </right>
        <top style="thin">
          <color theme="4"/>
        </top>
        <bottom style="thin">
          <color theme="4"/>
        </bottom>
        <vertical/>
        <horizontal style="thin">
          <color theme="4" tint="0.599993896298105"/>
        </horizontal>
      </border>
    </dxf>
    <dxf>
      <font>
        <b val="1"/>
        <i val="0"/>
        <u val="none"/>
        <sz val="11"/>
        <color rgb="FFFFFFFF"/>
      </font>
      <fill>
        <patternFill patternType="solid">
          <bgColor theme="4"/>
        </patternFill>
      </fill>
      <border>
        <left style="thin">
          <color theme="4"/>
        </left>
        <right style="thin">
          <color theme="4"/>
        </right>
        <top style="thin">
          <color theme="4"/>
        </top>
        <bottom style="thin">
          <color theme="4"/>
        </bottom>
        <vertical/>
        <horizontal style="thin">
          <color theme="4" tint="0.599993896298105"/>
        </horizontal>
      </border>
    </dxf>
    <dxf>
      <font>
        <b val="1"/>
        <i val="0"/>
        <u val="none"/>
        <sz val="11"/>
        <color theme="4"/>
      </font>
      <fill>
        <patternFill patternType="solid">
          <bgColor rgb="FFFFFFFF"/>
        </patternFill>
      </fill>
      <border>
        <left style="thin">
          <color theme="4"/>
        </left>
        <right style="thin">
          <color theme="4"/>
        </right>
        <top style="thin">
          <color theme="4"/>
        </top>
        <bottom style="thin">
          <color theme="4"/>
        </bottom>
        <vertical/>
        <horizontal/>
      </border>
    </dxf>
    <dxf>
      <font>
        <b val="1"/>
        <i val="0"/>
        <u val="none"/>
        <sz val="11"/>
        <color rgb="FFFFFFFF"/>
      </font>
      <fill>
        <patternFill patternType="solid">
          <bgColor theme="4"/>
        </patternFill>
      </fill>
      <border>
        <left style="thin">
          <color theme="4"/>
        </left>
        <right style="thin">
          <color theme="4"/>
        </right>
        <top style="thin">
          <color theme="4"/>
        </top>
        <bottom style="thin">
          <color theme="4"/>
        </bottom>
        <vertical style="thin">
          <color theme="4" tint="0.599993896298105"/>
        </vertical>
        <horizontal/>
      </border>
    </dxf>
    <dxf>
      <font>
        <b val="0"/>
        <i val="0"/>
        <u val="none"/>
        <sz val="11"/>
        <color rgb="FF000000"/>
      </font>
      <fill>
        <patternFill patternType="solid">
          <bgColor rgb="FFFFFFFF"/>
        </patternFill>
      </fill>
      <border>
        <left style="thin">
          <color theme="4"/>
        </left>
        <right style="thin">
          <color theme="4"/>
        </right>
        <top style="thin">
          <color theme="4"/>
        </top>
        <bottom style="thin">
          <color theme="4"/>
        </bottom>
        <vertical style="thin">
          <color theme="4" tint="0.599993896298105"/>
        </vertical>
        <horizontal style="thin">
          <color theme="4" tint="0.599993896298105"/>
        </horizontal>
      </border>
    </dxf>
    <dxf>
      <fill>
        <patternFill patternType="solid">
          <bgColor rgb="FFF2F2F2"/>
        </patternFill>
      </fill>
      <border>
        <left/>
        <right/>
        <top style="thin">
          <color theme="4"/>
        </top>
        <bottom style="thin">
          <color theme="4"/>
        </bottom>
        <vertical/>
        <horizontal style="thin">
          <color theme="4" tint="0.599993896298105"/>
        </horizontal>
      </border>
    </dxf>
    <dxf>
      <fill>
        <patternFill patternType="solid">
          <bgColor rgb="FFF2F2F2"/>
        </patternFill>
      </fill>
    </dxf>
    <dxf>
      <font>
        <b val="1"/>
        <i val="0"/>
        <u val="none"/>
        <sz val="11"/>
        <color rgb="FF08090C"/>
      </font>
      <fill>
        <patternFill patternType="solid">
          <bgColor theme="4" tint="0.799981688894314"/>
        </patternFill>
      </fill>
      <border>
        <left/>
        <right/>
        <top style="thin">
          <color theme="4"/>
        </top>
        <bottom style="thin">
          <color theme="4"/>
        </bottom>
        <vertical/>
        <horizontal style="thin">
          <color theme="4" tint="0.599993896298105"/>
        </horizontal>
      </border>
    </dxf>
    <dxf>
      <font>
        <b val="1"/>
        <i val="0"/>
        <u val="none"/>
        <sz val="11"/>
        <color rgb="FF08090C"/>
      </font>
      <fill>
        <patternFill patternType="solid">
          <bgColor theme="4" tint="0.799981688894314"/>
        </patternFill>
      </fill>
      <border>
        <left/>
        <right/>
        <top style="thin">
          <color theme="4"/>
        </top>
        <bottom style="thin">
          <color theme="4"/>
        </bottom>
        <vertical/>
        <horizontal style="thin">
          <color theme="4" tint="0.599993896298105"/>
        </horizontal>
      </border>
    </dxf>
    <dxf>
      <font>
        <b val="1"/>
        <i val="0"/>
        <u val="none"/>
        <sz val="11"/>
        <color theme="4"/>
      </font>
      <fill>
        <patternFill patternType="solid">
          <bgColor theme="4" tint="0.799981688894314"/>
        </patternFill>
      </fill>
      <border>
        <left/>
        <right/>
        <top style="thin">
          <color theme="4"/>
        </top>
        <bottom style="thin">
          <color theme="4"/>
        </bottom>
        <vertical/>
        <horizontal/>
      </border>
    </dxf>
    <dxf>
      <font>
        <b val="1"/>
        <i val="0"/>
        <u val="none"/>
        <sz val="11"/>
        <color theme="4"/>
      </font>
      <fill>
        <patternFill patternType="solid">
          <bgColor theme="4" tint="0.799981688894314"/>
        </patternFill>
      </fill>
      <border>
        <left/>
        <right/>
        <top style="thin">
          <color theme="4"/>
        </top>
        <bottom style="thin">
          <color theme="4"/>
        </bottom>
        <vertical/>
        <horizontal/>
      </border>
    </dxf>
    <dxf>
      <font>
        <b val="0"/>
        <i val="0"/>
        <u val="none"/>
        <sz val="11"/>
        <color rgb="FF000000"/>
      </font>
      <fill>
        <patternFill patternType="solid">
          <bgColor rgb="FFFFFFFF"/>
        </patternFill>
      </fill>
      <border>
        <left/>
        <right/>
        <top style="thin">
          <color theme="4"/>
        </top>
        <bottom style="thin">
          <color theme="4"/>
        </bottom>
        <vertical/>
        <horizontal style="thin">
          <color theme="4" tint="0.599993896298105"/>
        </horizontal>
      </border>
    </dxf>
    <dxf>
      <fill>
        <patternFill patternType="solid">
          <bgColor rgb="FFFFFFFF"/>
        </patternFill>
      </fill>
      <border>
        <left/>
        <right style="thin">
          <color theme="4"/>
        </right>
        <top style="thin">
          <color theme="4"/>
        </top>
        <bottom style="thin">
          <color theme="4"/>
        </bottom>
        <vertical/>
        <horizontal/>
      </border>
    </dxf>
    <dxf>
      <font>
        <b val="1"/>
        <i val="0"/>
        <u val="none"/>
        <sz val="11"/>
        <color theme="4"/>
      </font>
      <fill>
        <patternFill patternType="solid">
          <bgColor rgb="FFFFFFFF"/>
        </patternFill>
      </fill>
      <border>
        <left style="thin">
          <color theme="4"/>
        </left>
        <right/>
        <top style="thin">
          <color theme="4"/>
        </top>
        <bottom style="thin">
          <color theme="4"/>
        </bottom>
        <vertical/>
        <horizontal/>
      </border>
    </dxf>
    <dxf>
      <border>
        <left style="thin">
          <color theme="4" tint="0.599993896298105"/>
        </left>
        <right style="thin">
          <color theme="4" tint="0.599993896298105"/>
        </right>
        <top style="thin">
          <color theme="4"/>
        </top>
        <bottom style="thin">
          <color theme="4"/>
        </bottom>
        <vertical/>
        <horizontal style="thin">
          <color theme="4" tint="0.599993896298105"/>
        </horizontal>
      </border>
    </dxf>
    <dxf>
      <fill>
        <patternFill patternType="solid">
          <bgColor theme="4" tint="0.899990844447157"/>
        </patternFill>
      </fill>
      <border>
        <left style="thin">
          <color theme="4"/>
        </left>
        <right style="thin">
          <color theme="4"/>
        </right>
        <top style="thin">
          <color theme="4"/>
        </top>
        <bottom style="thin">
          <color theme="4"/>
        </bottom>
        <vertical style="thin">
          <color theme="4" tint="0.599993896298105"/>
        </vertical>
        <horizontal style="thin">
          <color theme="4" tint="0.599993896298105"/>
        </horizontal>
      </border>
    </dxf>
    <dxf>
      <font>
        <b val="0"/>
        <i val="0"/>
        <u val="none"/>
        <sz val="11"/>
        <color rgb="FF08090C"/>
      </font>
      <fill>
        <patternFill patternType="solid">
          <bgColor theme="4" tint="0.899990844447157"/>
        </patternFill>
      </fill>
    </dxf>
    <dxf>
      <font>
        <b val="1"/>
        <i val="0"/>
        <u val="none"/>
        <sz val="11"/>
        <color rgb="FF08090C"/>
      </font>
      <fill>
        <patternFill patternType="solid">
          <bgColor rgb="FFFFFFFF"/>
        </patternFill>
      </fill>
      <border>
        <left style="thin">
          <color theme="4" tint="0.659993285927915"/>
        </left>
        <right style="thin">
          <color theme="4"/>
        </right>
        <top style="thin">
          <color theme="4" tint="0.659993285927915"/>
        </top>
        <bottom style="thin">
          <color theme="4"/>
        </bottom>
        <vertical/>
        <horizontal style="thin">
          <color theme="4" tint="0.659993285927915"/>
        </horizontal>
      </border>
    </dxf>
    <dxf>
      <font>
        <b val="1"/>
        <i val="0"/>
        <u val="none"/>
        <sz val="11"/>
        <color rgb="FF08090C"/>
      </font>
      <fill>
        <patternFill patternType="solid">
          <bgColor rgb="FFFFFFFF"/>
        </patternFill>
      </fill>
      <border>
        <left style="thin">
          <color theme="4"/>
        </left>
        <right style="thin">
          <color theme="4" tint="0.659993285927915"/>
        </right>
        <top style="thin">
          <color theme="4" tint="0.659993285927915"/>
        </top>
        <bottom style="thin">
          <color theme="4"/>
        </bottom>
        <vertical/>
        <horizontal style="thin">
          <color theme="4" tint="0.659993285927915"/>
        </horizontal>
      </border>
    </dxf>
    <dxf>
      <font>
        <b val="1"/>
        <i val="0"/>
        <u val="none"/>
        <sz val="11"/>
        <color rgb="FF08090C"/>
      </font>
      <fill>
        <patternFill patternType="solid">
          <bgColor rgb="FFFFFFFF"/>
        </patternFill>
      </fill>
      <border>
        <left style="thin">
          <color theme="4"/>
        </left>
        <right style="thin">
          <color theme="4"/>
        </right>
        <top style="thin">
          <color theme="4"/>
        </top>
        <bottom style="thin">
          <color theme="4"/>
        </bottom>
        <vertical/>
        <horizontal/>
      </border>
    </dxf>
    <dxf>
      <font>
        <b val="1"/>
        <i val="0"/>
        <u val="none"/>
        <sz val="11"/>
        <color rgb="FF08090C"/>
      </font>
      <fill>
        <patternFill patternType="solid">
          <bgColor theme="4" tint="0.799981688894314"/>
        </patternFill>
      </fill>
      <border>
        <left style="thin">
          <color theme="4"/>
        </left>
        <right style="thin">
          <color theme="4"/>
        </right>
        <top style="thin">
          <color theme="4"/>
        </top>
        <bottom style="thin">
          <color theme="4" tint="0.659993285927915"/>
        </bottom>
        <vertical style="thin">
          <color rgb="FFFFFFFF"/>
        </vertical>
        <horizontal/>
      </border>
    </dxf>
    <dxf>
      <font>
        <b val="0"/>
        <i val="0"/>
        <u val="none"/>
        <sz val="11"/>
        <color rgb="FF000000"/>
      </font>
      <fill>
        <patternFill patternType="solid">
          <bgColor rgb="FFFFFFFF"/>
        </patternFill>
      </fill>
      <border>
        <left style="thin">
          <color theme="4"/>
        </left>
        <right style="thin">
          <color theme="4"/>
        </right>
        <top style="thin">
          <color theme="4"/>
        </top>
        <bottom style="thin">
          <color theme="4"/>
        </bottom>
        <vertical style="thin">
          <color theme="4" tint="0.659993285927915"/>
        </vertical>
        <horizontal style="thin">
          <color theme="4" tint="0.659993285927915"/>
        </horizontal>
      </border>
    </dxf>
  </dxfs>
  <tableStyles count="9" defaultTableStyle="TableStyleMedium2" defaultPivotStyle="PivotStyleLight16">
    <tableStyle name="中色系标题行镶边行表格样式_6e22f3" count="7" xr9:uid="{A67C6489-E872-4827-9B59-2B9E746262F6}">
      <tableStyleElement type="wholeTable" dxfId="6"/>
      <tableStyleElement type="headerRow" dxfId="5"/>
      <tableStyleElement type="totalRow" dxfId="4"/>
      <tableStyleElement type="firstColumn" dxfId="3"/>
      <tableStyleElement type="lastColumn" dxfId="2"/>
      <tableStyleElement type="secondRowStripe" dxfId="1"/>
      <tableStyleElement type="firstColumnStripe" dxfId="0"/>
    </tableStyle>
    <tableStyle name="中色系标题行镶边列表格样式_e714ff" count="7" xr9:uid="{8676310D-923C-444F-9D7E-EB6A3149485E}">
      <tableStyleElement type="wholeTable" dxfId="13"/>
      <tableStyleElement type="headerRow" dxfId="12"/>
      <tableStyleElement type="totalRow" dxfId="11"/>
      <tableStyleElement type="firstColumn" dxfId="10"/>
      <tableStyleElement type="lastColumn" dxfId="9"/>
      <tableStyleElement type="secondRowStripe" dxfId="8"/>
      <tableStyleElement type="firstColumnStripe" dxfId="7"/>
    </tableStyle>
    <tableStyle name="三线式标题行镶边行表格样式_5ef0b6" count="9" xr9:uid="{5C1AC411-CAA4-4839-A470-64A9C38EFF64}">
      <tableStyleElement type="wholeTable" dxfId="22"/>
      <tableStyleElement type="headerRow" dxfId="21"/>
      <tableStyleElement type="totalRow" dxfId="20"/>
      <tableStyleElement type="firstColumn" dxfId="19"/>
      <tableStyleElement type="lastColumn" dxfId="18"/>
      <tableStyleElement type="secondRowStripe" dxfId="17"/>
      <tableStyleElement type="firstColumnStripe" dxfId="16"/>
      <tableStyleElement type="firstHeaderCell" dxfId="15"/>
      <tableStyleElement type="lastHeaderCell" dxfId="14"/>
    </tableStyle>
    <tableStyle name="三线式标题行表格样式_a64ba4" count="7" xr9:uid="{7117A283-EBC0-40F9-9D1A-96C40C7471B5}">
      <tableStyleElement type="wholeTable" dxfId="29"/>
      <tableStyleElement type="headerRow" dxfId="28"/>
      <tableStyleElement type="totalRow" dxfId="27"/>
      <tableStyleElement type="firstColumn" dxfId="26"/>
      <tableStyleElement type="lastColumn" dxfId="25"/>
      <tableStyleElement type="secondRowStripe" dxfId="24"/>
      <tableStyleElement type="firstColumnStripe" dxfId="23"/>
    </tableStyle>
    <tableStyle name="中色系标题行表格样式_1201b3" count="10" xr9:uid="{12AB7139-BE7C-4666-86C4-0D5D4B43E8E7}">
      <tableStyleElement type="wholeTable" dxfId="39"/>
      <tableStyleElement type="headerRow" dxfId="38"/>
      <tableStyleElement type="totalRow" dxfId="37"/>
      <tableStyleElement type="firstColumn" dxfId="36"/>
      <tableStyleElement type="lastColumn" dxfId="35"/>
      <tableStyleElement type="secondRowStripe" dxfId="34"/>
      <tableStyleElement type="firstColumnStripe" dxfId="33"/>
      <tableStyleElement type="secondColumnStripe" dxfId="32"/>
      <tableStyleElement type="firstTotalCell" dxfId="31"/>
      <tableStyleElement type="lastTotalCell" dxfId="30"/>
    </tableStyle>
    <tableStyle name="渐变色标题行镶边行表格样式_85b582" count="7" xr9:uid="{B1DB683B-476C-41B5-82D6-029F31815815}">
      <tableStyleElement type="wholeTable" dxfId="46"/>
      <tableStyleElement type="headerRow" dxfId="45"/>
      <tableStyleElement type="totalRow" dxfId="44"/>
      <tableStyleElement type="firstColumn" dxfId="43"/>
      <tableStyleElement type="lastColumn" dxfId="42"/>
      <tableStyleElement type="secondRowStripe" dxfId="41"/>
      <tableStyleElement type="firstColumnStripe" dxfId="40"/>
    </tableStyle>
    <tableStyle name="中色系标题行标题列镶边行表格样式_29c806" count="11" xr9:uid="{492C131B-D204-4D78-88D6-CB01F8B5B3D3}">
      <tableStyleElement type="wholeTable" dxfId="57"/>
      <tableStyleElement type="headerRow" dxfId="56"/>
      <tableStyleElement type="totalRow" dxfId="55"/>
      <tableStyleElement type="firstColumn" dxfId="54"/>
      <tableStyleElement type="lastColumn" dxfId="53"/>
      <tableStyleElement type="secondRowStripe" dxfId="52"/>
      <tableStyleElement type="firstColumnStripe" dxfId="51"/>
      <tableStyleElement type="secondColumnStripe" dxfId="50"/>
      <tableStyleElement type="firstHeaderCell" dxfId="49"/>
      <tableStyleElement type="firstTotalCell" dxfId="48"/>
      <tableStyleElement type="lastTotalCell" dxfId="47"/>
    </tableStyle>
    <tableStyle name="浅色系标题行镶边行表格样式_ff6173" count="7" xr9:uid="{89BE9FB4-43EA-4C82-8535-72D0BEBB0DE4}">
      <tableStyleElement type="wholeTable" dxfId="64"/>
      <tableStyleElement type="headerRow" dxfId="63"/>
      <tableStyleElement type="totalRow" dxfId="62"/>
      <tableStyleElement type="firstColumn" dxfId="61"/>
      <tableStyleElement type="lastColumn" dxfId="60"/>
      <tableStyleElement type="secondRowStripe" dxfId="59"/>
      <tableStyleElement type="firstColumnStripe" dxfId="58"/>
    </tableStyle>
    <tableStyle name="浅色系标题行表格样式_b4126a" count="10" xr9:uid="{7163F3BA-EF5E-4070-B9A8-9DA0E0156B61}">
      <tableStyleElement type="wholeTable" dxfId="74"/>
      <tableStyleElement type="headerRow" dxfId="73"/>
      <tableStyleElement type="totalRow" dxfId="72"/>
      <tableStyleElement type="firstColumn" dxfId="71"/>
      <tableStyleElement type="lastColumn" dxfId="70"/>
      <tableStyleElement type="secondRowStripe" dxfId="69"/>
      <tableStyleElement type="firstColumnStripe" dxfId="68"/>
      <tableStyleElement type="secondColumnStripe" dxfId="67"/>
      <tableStyleElement type="firstTotalCell" dxfId="66"/>
      <tableStyleElement type="lastTotalCell" dxfId="65"/>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55"/>
  <sheetViews>
    <sheetView zoomScale="70" zoomScaleNormal="70" topLeftCell="A43" workbookViewId="0">
      <selection activeCell="D17" sqref="D17"/>
    </sheetView>
  </sheetViews>
  <sheetFormatPr defaultColWidth="9" defaultRowHeight="17.25"/>
  <cols>
    <col min="1" max="1" width="20.375" style="41" customWidth="1"/>
    <col min="2" max="2" width="63.125" style="41" customWidth="1"/>
    <col min="3" max="3" width="8.625" style="82" customWidth="1"/>
    <col min="4" max="4" width="7.375" style="41" customWidth="1"/>
    <col min="5" max="5" width="4.75" style="41" customWidth="1"/>
    <col min="6" max="6" width="11.375" style="41" customWidth="1"/>
    <col min="7" max="7" width="16.125" style="41" customWidth="1"/>
    <col min="8" max="8" width="31.25" style="41" customWidth="1"/>
    <col min="9" max="16384" width="9" style="41"/>
  </cols>
  <sheetData>
    <row r="1" ht="67.15" customHeight="1" spans="1:8">
      <c r="A1" s="83" t="s">
        <v>0</v>
      </c>
      <c r="B1" s="84"/>
      <c r="C1" s="84"/>
      <c r="D1" s="84"/>
      <c r="E1" s="84"/>
      <c r="F1" s="84"/>
      <c r="G1" s="84"/>
      <c r="H1" s="84"/>
    </row>
    <row r="2" s="80" customFormat="1" ht="30" customHeight="1" spans="1:8">
      <c r="A2" s="85" t="s">
        <v>1</v>
      </c>
      <c r="B2" s="85"/>
      <c r="C2" s="85"/>
      <c r="D2" s="85"/>
      <c r="E2" s="85"/>
      <c r="F2" s="85"/>
      <c r="G2" s="86">
        <f>SUM(G3:G8)</f>
        <v>99990.33</v>
      </c>
      <c r="H2" s="87"/>
    </row>
    <row r="3" s="34" customFormat="1" ht="30" customHeight="1" spans="1:8">
      <c r="A3" s="88" t="s">
        <v>2</v>
      </c>
      <c r="B3" s="89" t="s">
        <v>3</v>
      </c>
      <c r="C3" s="90"/>
      <c r="D3" s="90"/>
      <c r="E3" s="90"/>
      <c r="F3" s="90"/>
      <c r="G3" s="91">
        <f>G22</f>
        <v>13835</v>
      </c>
      <c r="H3" s="92"/>
    </row>
    <row r="4" s="34" customFormat="1" ht="30" customHeight="1" spans="1:8">
      <c r="A4" s="88" t="s">
        <v>4</v>
      </c>
      <c r="B4" s="89" t="s">
        <v>5</v>
      </c>
      <c r="C4" s="90"/>
      <c r="D4" s="90"/>
      <c r="E4" s="90"/>
      <c r="F4" s="90"/>
      <c r="G4" s="91">
        <f>G42</f>
        <v>41440</v>
      </c>
      <c r="H4" s="92"/>
    </row>
    <row r="5" s="34" customFormat="1" ht="30" customHeight="1" spans="1:8">
      <c r="A5" s="88" t="s">
        <v>6</v>
      </c>
      <c r="B5" s="89" t="s">
        <v>7</v>
      </c>
      <c r="C5" s="90"/>
      <c r="D5" s="90"/>
      <c r="E5" s="90"/>
      <c r="F5" s="90"/>
      <c r="G5" s="91">
        <f>G47</f>
        <v>9440</v>
      </c>
      <c r="H5" s="92"/>
    </row>
    <row r="6" s="34" customFormat="1" ht="30" customHeight="1" spans="1:8">
      <c r="A6" s="88" t="s">
        <v>8</v>
      </c>
      <c r="B6" s="89" t="s">
        <v>9</v>
      </c>
      <c r="C6" s="90"/>
      <c r="D6" s="90"/>
      <c r="E6" s="90"/>
      <c r="F6" s="90"/>
      <c r="G6" s="91">
        <f>G55</f>
        <v>21040</v>
      </c>
      <c r="H6" s="92"/>
    </row>
    <row r="7" s="34" customFormat="1" ht="30" customHeight="1" spans="1:8">
      <c r="A7" s="88" t="s">
        <v>10</v>
      </c>
      <c r="B7" s="89" t="s">
        <v>11</v>
      </c>
      <c r="C7" s="90"/>
      <c r="D7" s="90"/>
      <c r="E7" s="90"/>
      <c r="F7" s="90"/>
      <c r="G7" s="91">
        <f>(G3+G4+G5+G6)*0.1</f>
        <v>8575.5</v>
      </c>
      <c r="H7" s="92"/>
    </row>
    <row r="8" s="34" customFormat="1" ht="30" customHeight="1" spans="1:8">
      <c r="A8" s="88" t="s">
        <v>12</v>
      </c>
      <c r="B8" s="89" t="s">
        <v>13</v>
      </c>
      <c r="C8" s="90"/>
      <c r="D8" s="90"/>
      <c r="E8" s="90"/>
      <c r="F8" s="90"/>
      <c r="G8" s="91">
        <f>(G3+G4+G5+G6+G7)*0.06</f>
        <v>5659.83</v>
      </c>
      <c r="H8" s="92"/>
    </row>
    <row r="9" s="35" customFormat="1" ht="67.15" customHeight="1" spans="1:8">
      <c r="A9" s="93" t="s">
        <v>14</v>
      </c>
      <c r="B9" s="94" t="s">
        <v>15</v>
      </c>
      <c r="C9" s="95" t="s">
        <v>16</v>
      </c>
      <c r="D9" s="95" t="s">
        <v>17</v>
      </c>
      <c r="E9" s="96" t="s">
        <v>18</v>
      </c>
      <c r="F9" s="97" t="s">
        <v>19</v>
      </c>
      <c r="G9" s="98" t="s">
        <v>20</v>
      </c>
      <c r="H9" s="99" t="s">
        <v>21</v>
      </c>
    </row>
    <row r="10" s="36" customFormat="1" ht="34.9" customHeight="1" spans="1:8">
      <c r="A10" s="100" t="s">
        <v>22</v>
      </c>
      <c r="B10" s="100"/>
      <c r="C10" s="100"/>
      <c r="D10" s="100"/>
      <c r="E10" s="100"/>
      <c r="F10" s="100"/>
      <c r="G10" s="100"/>
      <c r="H10" s="100"/>
    </row>
    <row r="11" s="37" customFormat="1" ht="34.9" customHeight="1" spans="1:8">
      <c r="A11" s="101" t="s">
        <v>23</v>
      </c>
      <c r="B11" s="102" t="s">
        <v>24</v>
      </c>
      <c r="C11" s="103" t="s">
        <v>25</v>
      </c>
      <c r="D11" s="103">
        <v>230</v>
      </c>
      <c r="E11" s="103">
        <v>1</v>
      </c>
      <c r="F11" s="104">
        <v>8</v>
      </c>
      <c r="G11" s="105">
        <f>F11*E11*D11</f>
        <v>1840</v>
      </c>
      <c r="H11" s="106" t="s">
        <v>26</v>
      </c>
    </row>
    <row r="12" s="37" customFormat="1" ht="34.9" customHeight="1" spans="1:8">
      <c r="A12" s="101"/>
      <c r="B12" s="107" t="s">
        <v>27</v>
      </c>
      <c r="C12" s="103" t="s">
        <v>28</v>
      </c>
      <c r="D12" s="103">
        <v>200</v>
      </c>
      <c r="E12" s="103">
        <v>1</v>
      </c>
      <c r="F12" s="104">
        <v>11</v>
      </c>
      <c r="G12" s="104">
        <f>D12*E12*F12</f>
        <v>2200</v>
      </c>
      <c r="H12" s="106"/>
    </row>
    <row r="13" s="37" customFormat="1" ht="34.9" customHeight="1" spans="1:8">
      <c r="A13" s="101"/>
      <c r="B13" s="107" t="s">
        <v>29</v>
      </c>
      <c r="C13" s="103" t="s">
        <v>25</v>
      </c>
      <c r="D13" s="103">
        <v>200</v>
      </c>
      <c r="E13" s="103">
        <v>1</v>
      </c>
      <c r="F13" s="104">
        <v>1.5</v>
      </c>
      <c r="G13" s="104">
        <f>D13*E13*F13</f>
        <v>300</v>
      </c>
      <c r="H13" s="106"/>
    </row>
    <row r="14" s="37" customFormat="1" ht="34.9" customHeight="1" spans="1:8">
      <c r="A14" s="101"/>
      <c r="B14" s="107" t="s">
        <v>30</v>
      </c>
      <c r="C14" s="103" t="s">
        <v>31</v>
      </c>
      <c r="D14" s="103">
        <v>200</v>
      </c>
      <c r="E14" s="103">
        <v>1</v>
      </c>
      <c r="F14" s="104">
        <v>24</v>
      </c>
      <c r="G14" s="104">
        <f t="shared" ref="G14:G20" si="0">D14*E14*F14</f>
        <v>4800</v>
      </c>
      <c r="H14" s="106"/>
    </row>
    <row r="15" s="38" customFormat="1" ht="34.9" customHeight="1" spans="1:8">
      <c r="A15" s="101"/>
      <c r="B15" s="102" t="s">
        <v>32</v>
      </c>
      <c r="C15" s="103" t="s">
        <v>25</v>
      </c>
      <c r="D15" s="103">
        <v>220</v>
      </c>
      <c r="E15" s="103">
        <v>1</v>
      </c>
      <c r="F15" s="104">
        <v>1.5</v>
      </c>
      <c r="G15" s="104">
        <f t="shared" si="0"/>
        <v>330</v>
      </c>
      <c r="H15" s="108"/>
    </row>
    <row r="16" s="38" customFormat="1" ht="34.9" customHeight="1" spans="1:8">
      <c r="A16" s="101" t="s">
        <v>33</v>
      </c>
      <c r="B16" s="107" t="s">
        <v>34</v>
      </c>
      <c r="C16" s="103" t="s">
        <v>35</v>
      </c>
      <c r="D16" s="103">
        <v>80</v>
      </c>
      <c r="E16" s="103">
        <v>1</v>
      </c>
      <c r="F16" s="104">
        <v>7</v>
      </c>
      <c r="G16" s="104">
        <f t="shared" si="0"/>
        <v>560</v>
      </c>
      <c r="H16" s="108"/>
    </row>
    <row r="17" s="38" customFormat="1" ht="34.9" customHeight="1" spans="1:8 16380:16382">
      <c r="A17" s="101"/>
      <c r="B17" s="107" t="s">
        <v>36</v>
      </c>
      <c r="C17" s="103" t="s">
        <v>35</v>
      </c>
      <c r="D17" s="103">
        <v>100</v>
      </c>
      <c r="E17" s="103">
        <v>1</v>
      </c>
      <c r="F17" s="104">
        <v>4</v>
      </c>
      <c r="G17" s="104">
        <f t="shared" si="0"/>
        <v>400</v>
      </c>
      <c r="H17" s="108" t="s">
        <v>37</v>
      </c>
    </row>
    <row r="18" s="38" customFormat="1" ht="34.9" customHeight="1" spans="1:8 16380:16382">
      <c r="A18" s="101"/>
      <c r="B18" s="107" t="s">
        <v>38</v>
      </c>
      <c r="C18" s="103" t="s">
        <v>28</v>
      </c>
      <c r="D18" s="103">
        <v>1</v>
      </c>
      <c r="E18" s="103">
        <v>1</v>
      </c>
      <c r="F18" s="104">
        <v>85</v>
      </c>
      <c r="G18" s="104">
        <f t="shared" si="0"/>
        <v>85</v>
      </c>
      <c r="H18" s="108"/>
    </row>
    <row r="19" s="38" customFormat="1" ht="34.9" customHeight="1" spans="1:8 16380:16382">
      <c r="A19" s="101"/>
      <c r="B19" s="109" t="s">
        <v>39</v>
      </c>
      <c r="C19" s="103" t="s">
        <v>25</v>
      </c>
      <c r="D19" s="103">
        <v>12</v>
      </c>
      <c r="E19" s="103">
        <v>1</v>
      </c>
      <c r="F19" s="104">
        <v>200</v>
      </c>
      <c r="G19" s="104">
        <f t="shared" si="0"/>
        <v>2400</v>
      </c>
      <c r="H19" s="110"/>
    </row>
    <row r="20" s="38" customFormat="1" ht="34.9" customHeight="1" spans="1:8 16380:16382">
      <c r="A20" s="101"/>
      <c r="B20" s="109" t="s">
        <v>40</v>
      </c>
      <c r="C20" s="103" t="s">
        <v>25</v>
      </c>
      <c r="D20" s="103">
        <v>2</v>
      </c>
      <c r="E20" s="103">
        <v>1</v>
      </c>
      <c r="F20" s="104">
        <v>200</v>
      </c>
      <c r="G20" s="104">
        <f t="shared" si="0"/>
        <v>400</v>
      </c>
      <c r="H20" s="110"/>
    </row>
    <row r="21" s="38" customFormat="1" ht="34.9" customHeight="1" spans="1:8 16380:16382">
      <c r="A21" s="101"/>
      <c r="B21" s="111" t="s">
        <v>41</v>
      </c>
      <c r="C21" s="112" t="s">
        <v>42</v>
      </c>
      <c r="D21" s="113">
        <v>1</v>
      </c>
      <c r="E21" s="103">
        <v>2</v>
      </c>
      <c r="F21" s="114">
        <v>260</v>
      </c>
      <c r="G21" s="104">
        <f>F21*D21*E21</f>
        <v>520</v>
      </c>
      <c r="H21" s="110"/>
    </row>
    <row r="22" s="38" customFormat="1" ht="34.9" customHeight="1" spans="1:8 16380:16382">
      <c r="A22" s="101"/>
      <c r="B22" s="102" t="s">
        <v>43</v>
      </c>
      <c r="C22" s="103"/>
      <c r="D22" s="103"/>
      <c r="E22" s="103"/>
      <c r="F22" s="104"/>
      <c r="G22" s="115">
        <f>SUM(G11:G21)</f>
        <v>13835</v>
      </c>
      <c r="H22" s="110"/>
    </row>
    <row r="23" s="36" customFormat="1" ht="34.9" customHeight="1" spans="1:8 16380:16382">
      <c r="A23" s="100" t="s">
        <v>44</v>
      </c>
      <c r="B23" s="100"/>
      <c r="C23" s="100"/>
      <c r="D23" s="100"/>
      <c r="E23" s="100"/>
      <c r="F23" s="100"/>
      <c r="G23" s="100"/>
      <c r="H23" s="100"/>
    </row>
    <row r="24" s="80" customFormat="1" ht="34.9" customHeight="1" spans="1:8 16380:16382">
      <c r="A24" s="116" t="s">
        <v>45</v>
      </c>
      <c r="B24" s="117"/>
      <c r="C24" s="118"/>
      <c r="D24" s="118"/>
      <c r="E24" s="118"/>
      <c r="F24" s="119"/>
      <c r="G24" s="120"/>
      <c r="H24" s="121"/>
      <c r="XEZ24"/>
      <c r="XFA24"/>
      <c r="XFB24"/>
    </row>
    <row r="25" s="38" customFormat="1" ht="34.9" customHeight="1" spans="1:8 16380:16382">
      <c r="A25" s="101" t="s">
        <v>46</v>
      </c>
      <c r="B25" s="122" t="s">
        <v>47</v>
      </c>
      <c r="C25" s="103" t="s">
        <v>48</v>
      </c>
      <c r="D25" s="103">
        <f>10*3.5</f>
        <v>35</v>
      </c>
      <c r="E25" s="103">
        <v>1</v>
      </c>
      <c r="F25" s="104">
        <v>300</v>
      </c>
      <c r="G25" s="123">
        <f>D25*E25*F25</f>
        <v>10500</v>
      </c>
      <c r="H25" s="124"/>
    </row>
    <row r="26" s="38" customFormat="1" ht="34.9" customHeight="1" spans="1:8 16380:16382">
      <c r="A26" s="101"/>
      <c r="B26" s="125" t="s">
        <v>49</v>
      </c>
      <c r="C26" s="103" t="s">
        <v>25</v>
      </c>
      <c r="D26" s="103">
        <v>1</v>
      </c>
      <c r="E26" s="103">
        <v>2</v>
      </c>
      <c r="F26" s="104">
        <v>3000</v>
      </c>
      <c r="G26" s="123">
        <f t="shared" ref="G26:G36" si="1">D26*E26*F26</f>
        <v>6000</v>
      </c>
      <c r="H26" s="108"/>
    </row>
    <row r="27" s="38" customFormat="1" ht="34.9" customHeight="1" spans="1:8 16380:16382">
      <c r="A27" s="101"/>
      <c r="B27" s="125" t="s">
        <v>50</v>
      </c>
      <c r="C27" s="103" t="s">
        <v>25</v>
      </c>
      <c r="D27" s="103">
        <v>1</v>
      </c>
      <c r="E27" s="103">
        <v>2</v>
      </c>
      <c r="F27" s="104">
        <v>2500</v>
      </c>
      <c r="G27" s="123">
        <f t="shared" si="1"/>
        <v>5000</v>
      </c>
      <c r="H27" s="108"/>
    </row>
    <row r="28" s="38" customFormat="1" ht="34.9" customHeight="1" spans="1:8 16380:16382">
      <c r="A28" s="101"/>
      <c r="B28" s="125" t="s">
        <v>51</v>
      </c>
      <c r="C28" s="103" t="s">
        <v>25</v>
      </c>
      <c r="D28" s="103">
        <v>1</v>
      </c>
      <c r="E28" s="103">
        <v>1</v>
      </c>
      <c r="F28" s="104">
        <v>400</v>
      </c>
      <c r="G28" s="123">
        <f t="shared" si="1"/>
        <v>400</v>
      </c>
      <c r="H28" s="108"/>
    </row>
    <row r="29" s="38" customFormat="1" ht="34.9" customHeight="1" spans="1:8 16380:16382">
      <c r="A29" s="101"/>
      <c r="B29" s="107" t="s">
        <v>52</v>
      </c>
      <c r="C29" s="103" t="s">
        <v>42</v>
      </c>
      <c r="D29" s="103">
        <v>1</v>
      </c>
      <c r="E29" s="103">
        <v>2</v>
      </c>
      <c r="F29" s="126">
        <v>700</v>
      </c>
      <c r="G29" s="123">
        <f t="shared" si="1"/>
        <v>1400</v>
      </c>
      <c r="H29" s="108"/>
    </row>
    <row r="30" s="38" customFormat="1" ht="34.9" customHeight="1" spans="1:8 16380:16382">
      <c r="A30" s="101"/>
      <c r="B30" s="102" t="s">
        <v>53</v>
      </c>
      <c r="C30" s="103" t="s">
        <v>42</v>
      </c>
      <c r="D30" s="103">
        <v>5</v>
      </c>
      <c r="E30" s="103">
        <v>2</v>
      </c>
      <c r="F30" s="127">
        <v>120</v>
      </c>
      <c r="G30" s="127">
        <f t="shared" si="1"/>
        <v>1200</v>
      </c>
      <c r="H30" s="108"/>
    </row>
    <row r="31" s="38" customFormat="1" ht="34.9" customHeight="1" spans="1:8 16380:16382">
      <c r="A31" s="101"/>
      <c r="B31" s="107" t="s">
        <v>54</v>
      </c>
      <c r="C31" s="103" t="s">
        <v>55</v>
      </c>
      <c r="D31" s="103">
        <v>2</v>
      </c>
      <c r="E31" s="103">
        <v>2</v>
      </c>
      <c r="F31" s="127">
        <v>200</v>
      </c>
      <c r="G31" s="127">
        <f t="shared" si="1"/>
        <v>800</v>
      </c>
      <c r="H31" s="108"/>
    </row>
    <row r="32" s="38" customFormat="1" ht="34.9" customHeight="1" spans="1:8 16380:16382">
      <c r="A32" s="101" t="s">
        <v>56</v>
      </c>
      <c r="B32" s="128" t="s">
        <v>57</v>
      </c>
      <c r="C32" s="103" t="s">
        <v>28</v>
      </c>
      <c r="D32" s="103">
        <v>4</v>
      </c>
      <c r="E32" s="103">
        <v>2</v>
      </c>
      <c r="F32" s="127">
        <v>600</v>
      </c>
      <c r="G32" s="127">
        <f t="shared" si="1"/>
        <v>4800</v>
      </c>
      <c r="H32" s="108"/>
    </row>
    <row r="33" s="38" customFormat="1" ht="34.9" customHeight="1" spans="1:8">
      <c r="A33" s="101"/>
      <c r="B33" s="128" t="s">
        <v>58</v>
      </c>
      <c r="C33" s="103" t="s">
        <v>28</v>
      </c>
      <c r="D33" s="103">
        <v>2</v>
      </c>
      <c r="E33" s="103">
        <v>2</v>
      </c>
      <c r="F33" s="127">
        <v>600</v>
      </c>
      <c r="G33" s="127">
        <f t="shared" si="1"/>
        <v>2400</v>
      </c>
      <c r="H33" s="108"/>
    </row>
    <row r="34" s="38" customFormat="1" ht="34.9" customHeight="1" spans="1:8">
      <c r="A34" s="101"/>
      <c r="B34" s="128" t="s">
        <v>59</v>
      </c>
      <c r="C34" s="103" t="s">
        <v>28</v>
      </c>
      <c r="D34" s="103">
        <v>4</v>
      </c>
      <c r="E34" s="103">
        <v>2</v>
      </c>
      <c r="F34" s="127">
        <v>200</v>
      </c>
      <c r="G34" s="127">
        <f t="shared" si="1"/>
        <v>1600</v>
      </c>
      <c r="H34" s="108"/>
    </row>
    <row r="35" s="38" customFormat="1" ht="34.9" customHeight="1" spans="1:8">
      <c r="A35" s="101"/>
      <c r="B35" s="128" t="s">
        <v>60</v>
      </c>
      <c r="C35" s="103" t="s">
        <v>28</v>
      </c>
      <c r="D35" s="103">
        <v>1</v>
      </c>
      <c r="E35" s="103">
        <v>2</v>
      </c>
      <c r="F35" s="127">
        <v>200</v>
      </c>
      <c r="G35" s="127">
        <f t="shared" si="1"/>
        <v>400</v>
      </c>
      <c r="H35" s="108"/>
    </row>
    <row r="36" s="38" customFormat="1" ht="34.9" customHeight="1" spans="1:8">
      <c r="A36" s="101"/>
      <c r="B36" s="128" t="s">
        <v>61</v>
      </c>
      <c r="C36" s="103" t="s">
        <v>42</v>
      </c>
      <c r="D36" s="103">
        <v>1</v>
      </c>
      <c r="E36" s="103">
        <v>2</v>
      </c>
      <c r="F36" s="127">
        <v>1600</v>
      </c>
      <c r="G36" s="127">
        <f t="shared" si="1"/>
        <v>3200</v>
      </c>
      <c r="H36" s="108"/>
    </row>
    <row r="37" s="81" customFormat="1" ht="34.9" customHeight="1" spans="1:8">
      <c r="A37" s="129" t="s">
        <v>62</v>
      </c>
      <c r="B37" s="130"/>
      <c r="C37" s="131"/>
      <c r="D37" s="132"/>
      <c r="E37" s="131"/>
      <c r="F37" s="133"/>
      <c r="G37" s="133"/>
      <c r="H37" s="134"/>
    </row>
    <row r="38" s="38" customFormat="1" ht="34.9" customHeight="1" spans="1:8">
      <c r="A38" s="135" t="s">
        <v>63</v>
      </c>
      <c r="B38" s="102" t="s">
        <v>64</v>
      </c>
      <c r="C38" s="103" t="s">
        <v>48</v>
      </c>
      <c r="D38" s="103">
        <v>10</v>
      </c>
      <c r="E38" s="103">
        <v>1</v>
      </c>
      <c r="F38" s="104">
        <v>85</v>
      </c>
      <c r="G38" s="104">
        <f>D38*E38*F38</f>
        <v>850</v>
      </c>
      <c r="H38" s="108"/>
    </row>
    <row r="39" s="38" customFormat="1" ht="34.9" customHeight="1" spans="1:8">
      <c r="A39" s="101" t="s">
        <v>65</v>
      </c>
      <c r="B39" s="136" t="s">
        <v>66</v>
      </c>
      <c r="C39" s="103" t="s">
        <v>48</v>
      </c>
      <c r="D39" s="103">
        <v>18</v>
      </c>
      <c r="E39" s="103">
        <v>1</v>
      </c>
      <c r="F39" s="104">
        <v>120</v>
      </c>
      <c r="G39" s="104">
        <f t="shared" ref="G39:G41" si="2">D39*E39*F39</f>
        <v>2160</v>
      </c>
      <c r="H39" s="111"/>
    </row>
    <row r="40" s="38" customFormat="1" ht="34.9" customHeight="1" spans="1:8">
      <c r="A40" s="101"/>
      <c r="B40" s="136" t="s">
        <v>67</v>
      </c>
      <c r="C40" s="103" t="s">
        <v>28</v>
      </c>
      <c r="D40" s="103">
        <v>5</v>
      </c>
      <c r="E40" s="103">
        <v>1</v>
      </c>
      <c r="F40" s="104">
        <v>50</v>
      </c>
      <c r="G40" s="104">
        <f t="shared" si="2"/>
        <v>250</v>
      </c>
      <c r="H40" s="111"/>
    </row>
    <row r="41" s="38" customFormat="1" ht="34.9" customHeight="1" spans="1:8">
      <c r="A41" s="101"/>
      <c r="B41" s="136" t="s">
        <v>68</v>
      </c>
      <c r="C41" s="103" t="s">
        <v>42</v>
      </c>
      <c r="D41" s="103">
        <v>4</v>
      </c>
      <c r="E41" s="103">
        <v>1</v>
      </c>
      <c r="F41" s="104">
        <v>120</v>
      </c>
      <c r="G41" s="104">
        <f t="shared" si="2"/>
        <v>480</v>
      </c>
      <c r="H41" s="111"/>
    </row>
    <row r="42" s="38" customFormat="1" ht="34.9" customHeight="1" spans="1:8">
      <c r="A42" s="101"/>
      <c r="B42" s="102" t="s">
        <v>43</v>
      </c>
      <c r="C42" s="103"/>
      <c r="D42" s="103"/>
      <c r="E42" s="103"/>
      <c r="F42" s="104"/>
      <c r="G42" s="115">
        <f>SUM(G25:G41)</f>
        <v>41440</v>
      </c>
      <c r="H42" s="108"/>
    </row>
    <row r="43" s="36" customFormat="1" ht="34.9" customHeight="1" spans="1:8">
      <c r="A43" s="100" t="s">
        <v>69</v>
      </c>
      <c r="B43" s="100"/>
      <c r="C43" s="100"/>
      <c r="D43" s="100"/>
      <c r="E43" s="100"/>
      <c r="F43" s="100"/>
      <c r="G43" s="100"/>
      <c r="H43" s="100"/>
    </row>
    <row r="44" s="38" customFormat="1" ht="34.9" customHeight="1" spans="1:8">
      <c r="A44" s="101" t="s">
        <v>70</v>
      </c>
      <c r="B44" s="137" t="s">
        <v>71</v>
      </c>
      <c r="C44" s="138" t="s">
        <v>72</v>
      </c>
      <c r="D44" s="138">
        <v>40</v>
      </c>
      <c r="E44" s="138">
        <v>1</v>
      </c>
      <c r="F44" s="139">
        <v>60</v>
      </c>
      <c r="G44" s="123">
        <f t="shared" ref="G44:G46" si="3">F44*E44*D44</f>
        <v>2400</v>
      </c>
      <c r="H44" s="108"/>
    </row>
    <row r="45" s="38" customFormat="1" ht="34.9" customHeight="1" spans="1:8">
      <c r="A45" s="101" t="s">
        <v>73</v>
      </c>
      <c r="B45" s="137" t="s">
        <v>74</v>
      </c>
      <c r="C45" s="138" t="s">
        <v>75</v>
      </c>
      <c r="D45" s="138">
        <v>20</v>
      </c>
      <c r="E45" s="140">
        <v>1</v>
      </c>
      <c r="F45" s="139">
        <v>280</v>
      </c>
      <c r="G45" s="123">
        <f t="shared" si="3"/>
        <v>5600</v>
      </c>
      <c r="H45" s="108"/>
    </row>
    <row r="46" s="38" customFormat="1" ht="34.9" customHeight="1" spans="1:8">
      <c r="A46" s="101"/>
      <c r="B46" s="137" t="s">
        <v>76</v>
      </c>
      <c r="C46" s="138" t="s">
        <v>75</v>
      </c>
      <c r="D46" s="138">
        <v>4</v>
      </c>
      <c r="E46" s="140">
        <v>1</v>
      </c>
      <c r="F46" s="139">
        <v>360</v>
      </c>
      <c r="G46" s="123">
        <f t="shared" si="3"/>
        <v>1440</v>
      </c>
      <c r="H46" s="108"/>
    </row>
    <row r="47" s="38" customFormat="1" ht="34.9" customHeight="1" spans="1:8">
      <c r="A47" s="141"/>
      <c r="B47" s="102" t="s">
        <v>43</v>
      </c>
      <c r="C47" s="103"/>
      <c r="D47" s="103"/>
      <c r="E47" s="103"/>
      <c r="F47" s="104"/>
      <c r="G47" s="142">
        <f>SUM(G44:G46)</f>
        <v>9440</v>
      </c>
      <c r="H47" s="108"/>
    </row>
    <row r="48" s="36" customFormat="1" ht="34.9" customHeight="1" spans="1:8">
      <c r="A48" s="100" t="s">
        <v>77</v>
      </c>
      <c r="B48" s="100"/>
      <c r="C48" s="100"/>
      <c r="D48" s="100"/>
      <c r="E48" s="100"/>
      <c r="F48" s="100"/>
      <c r="G48" s="100"/>
      <c r="H48" s="100"/>
    </row>
    <row r="49" s="37" customFormat="1" ht="34.9" customHeight="1" spans="1:8">
      <c r="A49" s="135" t="s">
        <v>78</v>
      </c>
      <c r="B49" s="102" t="s">
        <v>79</v>
      </c>
      <c r="C49" s="103" t="s">
        <v>80</v>
      </c>
      <c r="D49" s="103">
        <v>1</v>
      </c>
      <c r="E49" s="103">
        <v>3</v>
      </c>
      <c r="F49" s="104">
        <v>1600</v>
      </c>
      <c r="G49" s="105">
        <f>D49*E49*F49</f>
        <v>4800</v>
      </c>
      <c r="H49" s="106" t="s">
        <v>81</v>
      </c>
    </row>
    <row r="50" s="37" customFormat="1" ht="34.9" customHeight="1" spans="1:8">
      <c r="A50" s="135" t="s">
        <v>82</v>
      </c>
      <c r="B50" s="102" t="s">
        <v>83</v>
      </c>
      <c r="C50" s="103" t="s">
        <v>80</v>
      </c>
      <c r="D50" s="103">
        <v>2</v>
      </c>
      <c r="E50" s="103">
        <v>2</v>
      </c>
      <c r="F50" s="104">
        <v>1600</v>
      </c>
      <c r="G50" s="105">
        <f>D50*E50*F50</f>
        <v>6400</v>
      </c>
      <c r="H50" s="106" t="s">
        <v>84</v>
      </c>
    </row>
    <row r="51" s="37" customFormat="1" ht="34.9" customHeight="1" spans="1:8">
      <c r="A51" s="101" t="s">
        <v>85</v>
      </c>
      <c r="B51" s="102" t="s">
        <v>86</v>
      </c>
      <c r="C51" s="103" t="s">
        <v>72</v>
      </c>
      <c r="D51" s="103">
        <v>1</v>
      </c>
      <c r="E51" s="103">
        <v>2</v>
      </c>
      <c r="F51" s="104">
        <v>920</v>
      </c>
      <c r="G51" s="105">
        <f>D51*E51*F51</f>
        <v>1840</v>
      </c>
      <c r="H51" s="106"/>
    </row>
    <row r="52" s="38" customFormat="1" ht="34.9" customHeight="1" spans="1:8">
      <c r="A52" s="101" t="s">
        <v>87</v>
      </c>
      <c r="B52" s="102" t="s">
        <v>88</v>
      </c>
      <c r="C52" s="103" t="s">
        <v>75</v>
      </c>
      <c r="D52" s="103">
        <v>4</v>
      </c>
      <c r="E52" s="103">
        <v>2</v>
      </c>
      <c r="F52" s="104">
        <v>400</v>
      </c>
      <c r="G52" s="105">
        <f>D52*E52*F52</f>
        <v>3200</v>
      </c>
      <c r="H52" s="106"/>
    </row>
    <row r="53" s="38" customFormat="1" ht="34.9" customHeight="1" spans="1:8">
      <c r="A53" s="101" t="s">
        <v>89</v>
      </c>
      <c r="B53" s="106" t="s">
        <v>90</v>
      </c>
      <c r="C53" s="103" t="s">
        <v>91</v>
      </c>
      <c r="D53" s="103">
        <v>13</v>
      </c>
      <c r="E53" s="103">
        <v>1</v>
      </c>
      <c r="F53" s="104">
        <v>300</v>
      </c>
      <c r="G53" s="123">
        <f>D53*F53*E53</f>
        <v>3900</v>
      </c>
      <c r="H53" s="106"/>
    </row>
    <row r="54" s="38" customFormat="1" ht="34.9" customHeight="1" spans="1:8">
      <c r="A54" s="101"/>
      <c r="B54" s="106" t="s">
        <v>92</v>
      </c>
      <c r="C54" s="103" t="s">
        <v>72</v>
      </c>
      <c r="D54" s="103">
        <v>3</v>
      </c>
      <c r="E54" s="103">
        <v>1</v>
      </c>
      <c r="F54" s="104">
        <v>300</v>
      </c>
      <c r="G54" s="123">
        <f>D54*F54*E54</f>
        <v>900</v>
      </c>
      <c r="H54" s="106"/>
    </row>
    <row r="55" s="38" customFormat="1" ht="34.9" customHeight="1" spans="1:8">
      <c r="A55" s="101"/>
      <c r="B55" s="102" t="s">
        <v>43</v>
      </c>
      <c r="C55" s="103"/>
      <c r="D55" s="103"/>
      <c r="E55" s="103"/>
      <c r="F55" s="104"/>
      <c r="G55" s="142">
        <f>SUM(G49:G54)</f>
        <v>21040</v>
      </c>
      <c r="H55" s="106"/>
    </row>
  </sheetData>
  <mergeCells count="13">
    <mergeCell ref="A1:H1"/>
    <mergeCell ref="A2:F2"/>
    <mergeCell ref="A10:H10"/>
    <mergeCell ref="A23:H23"/>
    <mergeCell ref="A43:H43"/>
    <mergeCell ref="A48:H48"/>
    <mergeCell ref="A11:A15"/>
    <mergeCell ref="A16:A21"/>
    <mergeCell ref="A25:A31"/>
    <mergeCell ref="A32:A36"/>
    <mergeCell ref="A39:A41"/>
    <mergeCell ref="A45:A46"/>
    <mergeCell ref="A53:A54"/>
  </mergeCells>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4"/>
  <sheetViews>
    <sheetView tabSelected="1" workbookViewId="0">
      <selection activeCell="A1" sqref="A1:G1"/>
    </sheetView>
  </sheetViews>
  <sheetFormatPr defaultColWidth="9" defaultRowHeight="17.25"/>
  <cols>
    <col min="1" max="1" width="15" style="39" customWidth="1"/>
    <col min="2" max="2" width="57.625" style="39" customWidth="1"/>
    <col min="3" max="3" width="9" style="40" customWidth="1"/>
    <col min="4" max="4" width="8.625" style="40" customWidth="1"/>
    <col min="5" max="5" width="13.375" style="39" customWidth="1"/>
    <col min="6" max="6" width="14.75" style="39" customWidth="1"/>
    <col min="7" max="7" width="37.5" style="39" customWidth="1"/>
    <col min="8" max="8" width="9" style="41"/>
    <col min="9" max="9" width="17.5" style="41" customWidth="1"/>
    <col min="10" max="10" width="9" style="41" customWidth="1"/>
    <col min="11" max="11" width="9.75" style="41" customWidth="1"/>
    <col min="12" max="12" width="9" style="41"/>
    <col min="13" max="13" width="9.75" style="41"/>
    <col min="14" max="14" width="19.125" style="41" customWidth="1"/>
    <col min="15" max="16384" width="9" style="41"/>
  </cols>
  <sheetData>
    <row r="1" ht="36" customHeight="1" spans="1:15">
      <c r="A1" s="42" t="s">
        <v>93</v>
      </c>
      <c r="B1" s="43"/>
      <c r="C1" s="43"/>
      <c r="D1" s="43"/>
      <c r="E1" s="43"/>
      <c r="F1" s="43"/>
      <c r="G1" s="43"/>
      <c r="H1"/>
      <c r="I1"/>
      <c r="J1"/>
      <c r="K1"/>
      <c r="L1"/>
      <c r="M1"/>
      <c r="N1"/>
      <c r="O1"/>
    </row>
    <row r="2" customFormat="1" ht="21.95" customHeight="1" spans="1:15">
      <c r="A2" s="44" t="s">
        <v>94</v>
      </c>
      <c r="B2" s="44"/>
      <c r="C2" s="44"/>
      <c r="D2" s="44"/>
      <c r="E2" s="44"/>
      <c r="F2" s="44"/>
      <c r="G2" s="44"/>
    </row>
    <row r="3" s="34" customFormat="1" ht="22.5" customHeight="1" spans="1:15">
      <c r="A3" s="44" t="s">
        <v>95</v>
      </c>
      <c r="B3" s="44"/>
      <c r="C3" s="44"/>
      <c r="D3" s="44"/>
      <c r="E3" s="44"/>
      <c r="F3" s="44"/>
      <c r="G3" s="44"/>
      <c r="H3"/>
      <c r="I3"/>
      <c r="J3"/>
      <c r="K3"/>
      <c r="L3"/>
      <c r="M3"/>
      <c r="N3"/>
      <c r="O3"/>
    </row>
    <row r="4" s="34" customFormat="1" ht="22.5" customHeight="1" spans="1:15">
      <c r="A4" s="45" t="s">
        <v>96</v>
      </c>
      <c r="B4" s="45"/>
      <c r="C4" s="45"/>
      <c r="D4" s="45"/>
      <c r="E4" s="45"/>
      <c r="F4" s="45"/>
      <c r="G4" s="45"/>
      <c r="H4"/>
      <c r="I4"/>
      <c r="J4"/>
      <c r="K4"/>
      <c r="L4"/>
      <c r="M4"/>
      <c r="N4"/>
      <c r="O4"/>
    </row>
    <row r="5" s="34" customFormat="1" ht="39" customHeight="1" spans="1:15">
      <c r="A5" s="46" t="s">
        <v>97</v>
      </c>
      <c r="B5" s="47"/>
      <c r="C5" s="47"/>
      <c r="D5" s="47"/>
      <c r="E5" s="48" t="s">
        <v>98</v>
      </c>
      <c r="F5" s="49"/>
      <c r="G5" s="50"/>
      <c r="H5"/>
      <c r="I5"/>
      <c r="J5"/>
      <c r="K5"/>
      <c r="L5"/>
      <c r="M5"/>
      <c r="N5"/>
      <c r="O5"/>
    </row>
    <row r="6" s="35" customFormat="1" ht="22.5" customHeight="1" spans="1:15">
      <c r="A6" s="51" t="s">
        <v>14</v>
      </c>
      <c r="B6" s="51" t="s">
        <v>15</v>
      </c>
      <c r="C6" s="51" t="s">
        <v>16</v>
      </c>
      <c r="D6" s="51" t="s">
        <v>17</v>
      </c>
      <c r="E6" s="52" t="s">
        <v>99</v>
      </c>
      <c r="F6" s="53" t="s">
        <v>20</v>
      </c>
      <c r="G6" s="53" t="s">
        <v>21</v>
      </c>
      <c r="H6" s="54"/>
      <c r="I6" s="54"/>
      <c r="J6" s="54"/>
      <c r="K6" s="54"/>
      <c r="L6" s="54"/>
      <c r="M6" s="54"/>
      <c r="N6" s="54"/>
      <c r="O6" s="54"/>
    </row>
    <row r="7" s="36" customFormat="1" ht="22.5" customHeight="1" spans="1:15">
      <c r="A7" s="55" t="s">
        <v>100</v>
      </c>
      <c r="B7" s="56"/>
      <c r="C7" s="56"/>
      <c r="D7" s="56"/>
      <c r="E7" s="57"/>
      <c r="F7" s="58"/>
      <c r="G7" s="58"/>
      <c r="H7"/>
      <c r="I7"/>
      <c r="J7"/>
      <c r="K7"/>
      <c r="L7"/>
      <c r="M7"/>
      <c r="N7"/>
      <c r="O7"/>
    </row>
    <row r="8" s="37" customFormat="1" ht="22.5" customHeight="1" spans="1:15">
      <c r="A8" s="59" t="s">
        <v>101</v>
      </c>
      <c r="B8" s="60" t="s">
        <v>102</v>
      </c>
      <c r="C8" s="59" t="s">
        <v>103</v>
      </c>
      <c r="D8" s="59">
        <v>0</v>
      </c>
      <c r="E8" s="61"/>
      <c r="F8" s="62"/>
      <c r="G8" s="59"/>
      <c r="H8"/>
      <c r="I8"/>
      <c r="J8"/>
      <c r="K8"/>
      <c r="L8"/>
      <c r="M8"/>
      <c r="N8"/>
      <c r="O8"/>
    </row>
    <row r="9" s="36" customFormat="1" ht="22.5" customHeight="1" spans="1:15">
      <c r="A9" s="55" t="s">
        <v>104</v>
      </c>
      <c r="B9" s="56"/>
      <c r="C9" s="56"/>
      <c r="D9" s="56"/>
      <c r="E9" s="56"/>
      <c r="F9" s="58"/>
      <c r="G9" s="58"/>
      <c r="H9"/>
      <c r="I9"/>
      <c r="J9"/>
      <c r="K9"/>
      <c r="L9"/>
      <c r="M9"/>
      <c r="N9"/>
      <c r="O9"/>
    </row>
    <row r="10" s="36" customFormat="1" ht="22.5" customHeight="1" spans="1:15">
      <c r="A10" s="63">
        <v>45996</v>
      </c>
      <c r="B10" s="60" t="s">
        <v>105</v>
      </c>
      <c r="C10" s="59" t="s">
        <v>72</v>
      </c>
      <c r="D10" s="59">
        <v>300</v>
      </c>
      <c r="E10" s="64"/>
      <c r="F10" s="62"/>
      <c r="G10" s="59"/>
      <c r="H10"/>
      <c r="I10"/>
      <c r="J10"/>
      <c r="K10"/>
      <c r="L10"/>
      <c r="M10"/>
      <c r="N10"/>
      <c r="O10"/>
    </row>
    <row r="11" s="38" customFormat="1" ht="22.5" customHeight="1" spans="1:15">
      <c r="A11" s="55" t="s">
        <v>106</v>
      </c>
      <c r="B11" s="56"/>
      <c r="C11" s="56"/>
      <c r="D11" s="56"/>
      <c r="E11" s="56"/>
      <c r="F11" s="58"/>
      <c r="G11" s="58"/>
      <c r="H11"/>
      <c r="I11"/>
      <c r="J11"/>
      <c r="K11"/>
      <c r="L11"/>
      <c r="M11"/>
      <c r="N11"/>
      <c r="O11"/>
    </row>
    <row r="12" s="38" customFormat="1" ht="22.5" customHeight="1" spans="1:15">
      <c r="A12" s="63">
        <v>45995</v>
      </c>
      <c r="B12" s="60" t="s">
        <v>107</v>
      </c>
      <c r="C12" s="59" t="s">
        <v>108</v>
      </c>
      <c r="D12" s="59">
        <v>3</v>
      </c>
      <c r="E12" s="61"/>
      <c r="F12" s="62"/>
      <c r="G12" s="59"/>
      <c r="H12"/>
      <c r="I12"/>
      <c r="J12"/>
      <c r="K12"/>
      <c r="L12"/>
      <c r="M12"/>
      <c r="N12"/>
      <c r="O12"/>
    </row>
    <row r="13" s="36" customFormat="1" ht="22.5" customHeight="1" spans="1:15">
      <c r="A13" s="55" t="s">
        <v>109</v>
      </c>
      <c r="B13" s="56"/>
      <c r="C13" s="56"/>
      <c r="D13" s="56"/>
      <c r="E13" s="56"/>
      <c r="F13" s="58"/>
      <c r="G13" s="58"/>
      <c r="H13"/>
      <c r="I13"/>
      <c r="J13"/>
      <c r="K13"/>
      <c r="L13"/>
      <c r="M13"/>
      <c r="N13"/>
      <c r="O13"/>
    </row>
    <row r="14" s="36" customFormat="1" ht="39" customHeight="1" spans="1:15">
      <c r="A14" s="65" t="s">
        <v>110</v>
      </c>
      <c r="B14" s="60" t="s">
        <v>111</v>
      </c>
      <c r="C14" s="59" t="s">
        <v>80</v>
      </c>
      <c r="D14" s="59">
        <v>1</v>
      </c>
      <c r="E14" s="61"/>
      <c r="F14" s="62"/>
      <c r="G14" s="59"/>
      <c r="H14"/>
      <c r="I14"/>
      <c r="J14"/>
      <c r="K14"/>
      <c r="L14"/>
      <c r="M14"/>
      <c r="N14"/>
      <c r="O14"/>
    </row>
    <row r="15" s="36" customFormat="1" ht="26.1" customHeight="1" spans="1:15">
      <c r="A15" s="66"/>
      <c r="B15" s="60" t="s">
        <v>112</v>
      </c>
      <c r="C15" s="67" t="s">
        <v>113</v>
      </c>
      <c r="D15" s="67">
        <v>8</v>
      </c>
      <c r="E15" s="68"/>
      <c r="F15" s="62"/>
      <c r="G15" s="59"/>
      <c r="H15"/>
      <c r="I15"/>
      <c r="J15"/>
      <c r="K15"/>
      <c r="L15"/>
      <c r="M15"/>
      <c r="N15"/>
      <c r="O15"/>
    </row>
    <row r="16" s="37" customFormat="1" ht="39" customHeight="1" spans="1:15">
      <c r="A16" s="59"/>
      <c r="B16" s="69" t="s">
        <v>114</v>
      </c>
      <c r="C16" s="59" t="s">
        <v>31</v>
      </c>
      <c r="D16" s="59">
        <v>80</v>
      </c>
      <c r="E16" s="61"/>
      <c r="F16" s="62"/>
      <c r="G16" s="59"/>
      <c r="H16"/>
      <c r="I16"/>
      <c r="J16"/>
      <c r="K16"/>
      <c r="L16"/>
      <c r="M16"/>
      <c r="N16"/>
      <c r="O16"/>
    </row>
    <row r="17" s="38" customFormat="1" ht="22.5" customHeight="1" spans="1:15">
      <c r="A17" s="59"/>
      <c r="B17" s="60" t="s">
        <v>115</v>
      </c>
      <c r="C17" s="59" t="s">
        <v>35</v>
      </c>
      <c r="D17" s="59">
        <v>80</v>
      </c>
      <c r="E17" s="61"/>
      <c r="F17" s="62"/>
      <c r="G17" s="59"/>
      <c r="H17"/>
      <c r="I17"/>
      <c r="J17"/>
      <c r="K17" s="70"/>
      <c r="L17"/>
      <c r="M17"/>
      <c r="N17"/>
      <c r="O17"/>
    </row>
    <row r="18" s="38" customFormat="1" ht="22.5" customHeight="1" spans="1:15">
      <c r="A18" s="59"/>
      <c r="B18" s="60" t="s">
        <v>116</v>
      </c>
      <c r="C18" s="67" t="s">
        <v>25</v>
      </c>
      <c r="D18" s="67">
        <v>1</v>
      </c>
      <c r="E18" s="68"/>
      <c r="F18" s="62"/>
      <c r="G18" s="59"/>
      <c r="H18"/>
      <c r="I18"/>
      <c r="J18"/>
      <c r="K18"/>
      <c r="L18"/>
      <c r="M18"/>
      <c r="N18"/>
      <c r="O18"/>
    </row>
    <row r="19" s="38" customFormat="1" ht="22.5" customHeight="1" spans="1:15">
      <c r="A19" s="59"/>
      <c r="B19" s="60" t="s">
        <v>117</v>
      </c>
      <c r="C19" s="59" t="s">
        <v>28</v>
      </c>
      <c r="D19" s="59">
        <v>2</v>
      </c>
      <c r="E19" s="61"/>
      <c r="F19" s="62"/>
      <c r="G19" s="59"/>
      <c r="H19"/>
      <c r="I19"/>
      <c r="J19"/>
      <c r="K19"/>
      <c r="L19"/>
      <c r="M19"/>
      <c r="N19"/>
      <c r="O19"/>
    </row>
    <row r="20" s="38" customFormat="1" ht="22.5" customHeight="1" spans="1:15">
      <c r="A20" s="59"/>
      <c r="B20" s="60" t="s">
        <v>118</v>
      </c>
      <c r="C20" s="67" t="s">
        <v>35</v>
      </c>
      <c r="D20" s="67">
        <v>5</v>
      </c>
      <c r="E20" s="68"/>
      <c r="F20" s="62"/>
      <c r="G20" s="59"/>
      <c r="H20"/>
      <c r="I20"/>
      <c r="J20"/>
      <c r="K20"/>
      <c r="L20"/>
      <c r="M20"/>
      <c r="N20"/>
      <c r="O20"/>
    </row>
    <row r="21" s="36" customFormat="1" ht="22.5" customHeight="1" spans="1:15">
      <c r="A21" s="55" t="s">
        <v>119</v>
      </c>
      <c r="B21" s="56"/>
      <c r="C21" s="56"/>
      <c r="D21" s="56"/>
      <c r="E21" s="56"/>
      <c r="F21" s="58"/>
      <c r="G21" s="58"/>
      <c r="H21"/>
      <c r="I21"/>
      <c r="J21"/>
      <c r="K21"/>
      <c r="L21"/>
      <c r="M21"/>
      <c r="N21"/>
      <c r="O21"/>
    </row>
    <row r="22" s="38" customFormat="1" ht="22.5" customHeight="1" spans="1:15">
      <c r="A22" s="59" t="s">
        <v>120</v>
      </c>
      <c r="B22" s="60" t="s">
        <v>121</v>
      </c>
      <c r="C22" s="59" t="s">
        <v>80</v>
      </c>
      <c r="D22" s="59">
        <v>1</v>
      </c>
      <c r="E22" s="61"/>
      <c r="F22" s="62"/>
      <c r="G22" s="59"/>
      <c r="H22"/>
      <c r="I22"/>
      <c r="J22"/>
      <c r="K22"/>
      <c r="L22"/>
      <c r="M22"/>
      <c r="N22"/>
      <c r="O22"/>
    </row>
    <row r="23" s="38" customFormat="1" ht="22.5" customHeight="1" spans="1:15">
      <c r="A23" s="59"/>
      <c r="B23" s="60" t="s">
        <v>122</v>
      </c>
      <c r="C23" s="59" t="s">
        <v>80</v>
      </c>
      <c r="D23" s="59">
        <v>1</v>
      </c>
      <c r="E23" s="71"/>
      <c r="F23" s="62"/>
      <c r="G23" s="59"/>
      <c r="H23"/>
      <c r="I23"/>
      <c r="J23"/>
      <c r="K23"/>
      <c r="L23"/>
      <c r="M23"/>
      <c r="N23"/>
      <c r="O23"/>
    </row>
    <row r="24" s="38" customFormat="1" ht="22.5" customHeight="1" spans="1:15">
      <c r="A24" s="59"/>
      <c r="B24" s="60" t="s">
        <v>123</v>
      </c>
      <c r="C24" s="59" t="s">
        <v>42</v>
      </c>
      <c r="D24" s="59">
        <v>2</v>
      </c>
      <c r="E24" s="61"/>
      <c r="F24" s="62"/>
      <c r="G24" s="59"/>
      <c r="H24"/>
      <c r="I24"/>
      <c r="J24"/>
      <c r="K24"/>
      <c r="L24"/>
      <c r="M24"/>
      <c r="N24"/>
      <c r="O24"/>
    </row>
    <row r="25" s="38" customFormat="1" ht="22.5" customHeight="1" spans="1:15">
      <c r="A25" s="59"/>
      <c r="B25" s="60" t="s">
        <v>124</v>
      </c>
      <c r="C25" s="67" t="s">
        <v>42</v>
      </c>
      <c r="D25" s="67">
        <v>1</v>
      </c>
      <c r="E25" s="68"/>
      <c r="F25" s="62"/>
      <c r="G25" s="72"/>
      <c r="H25"/>
      <c r="I25"/>
      <c r="J25"/>
      <c r="K25"/>
      <c r="L25"/>
      <c r="M25"/>
      <c r="N25"/>
      <c r="O25"/>
    </row>
    <row r="26" ht="22.5" customHeight="1" spans="1:15">
      <c r="A26" s="55" t="s">
        <v>125</v>
      </c>
      <c r="B26" s="56"/>
      <c r="C26" s="56"/>
      <c r="D26" s="56"/>
      <c r="E26" s="56"/>
      <c r="F26" s="58"/>
      <c r="G26" s="58"/>
      <c r="H26"/>
      <c r="I26"/>
      <c r="J26"/>
      <c r="K26"/>
      <c r="L26"/>
      <c r="M26"/>
      <c r="N26"/>
      <c r="O26"/>
    </row>
    <row r="27" ht="39" customHeight="1" spans="1:15">
      <c r="A27" s="65" t="s">
        <v>78</v>
      </c>
      <c r="B27" s="60" t="s">
        <v>126</v>
      </c>
      <c r="C27" s="59" t="s">
        <v>127</v>
      </c>
      <c r="D27" s="59">
        <v>1</v>
      </c>
      <c r="E27" s="61"/>
      <c r="F27" s="62"/>
      <c r="G27" s="72"/>
      <c r="H27"/>
      <c r="I27"/>
      <c r="J27"/>
      <c r="K27"/>
      <c r="L27"/>
      <c r="M27"/>
      <c r="N27"/>
      <c r="O27"/>
    </row>
    <row r="28" ht="39" customHeight="1" spans="1:15">
      <c r="A28" s="66"/>
      <c r="B28" s="73" t="s">
        <v>128</v>
      </c>
      <c r="C28" s="74" t="s">
        <v>80</v>
      </c>
      <c r="D28" s="67">
        <v>1</v>
      </c>
      <c r="E28" s="68"/>
      <c r="F28" s="62"/>
      <c r="G28" s="59"/>
      <c r="H28"/>
      <c r="I28"/>
      <c r="J28"/>
      <c r="K28"/>
      <c r="L28"/>
      <c r="M28"/>
      <c r="N28"/>
      <c r="O28"/>
    </row>
    <row r="29" ht="22.5" customHeight="1" spans="1:15">
      <c r="A29" s="59" t="s">
        <v>85</v>
      </c>
      <c r="B29" s="60" t="s">
        <v>129</v>
      </c>
      <c r="C29" s="59" t="s">
        <v>130</v>
      </c>
      <c r="D29" s="59">
        <v>1</v>
      </c>
      <c r="E29" s="61"/>
      <c r="F29" s="62"/>
      <c r="G29" s="59"/>
      <c r="H29"/>
      <c r="I29"/>
      <c r="J29"/>
      <c r="K29"/>
      <c r="L29"/>
      <c r="M29"/>
      <c r="N29"/>
      <c r="O29"/>
    </row>
    <row r="30" ht="22.5" customHeight="1" spans="1:15">
      <c r="A30" s="59"/>
      <c r="B30" s="60" t="s">
        <v>131</v>
      </c>
      <c r="C30" s="59" t="s">
        <v>130</v>
      </c>
      <c r="D30" s="59">
        <v>1</v>
      </c>
      <c r="E30" s="61"/>
      <c r="F30" s="62"/>
      <c r="G30" s="59"/>
      <c r="H30"/>
      <c r="I30"/>
      <c r="J30"/>
      <c r="K30"/>
      <c r="L30"/>
      <c r="M30"/>
      <c r="N30"/>
      <c r="O30"/>
    </row>
    <row r="31" ht="22.5" customHeight="1" spans="1:15">
      <c r="A31" s="65" t="s">
        <v>73</v>
      </c>
      <c r="B31" s="60" t="s">
        <v>132</v>
      </c>
      <c r="C31" s="75" t="s">
        <v>72</v>
      </c>
      <c r="D31" s="75">
        <v>2</v>
      </c>
      <c r="E31" s="68"/>
      <c r="F31" s="62"/>
      <c r="G31" s="59"/>
      <c r="H31"/>
      <c r="I31"/>
      <c r="J31"/>
      <c r="K31"/>
      <c r="L31"/>
      <c r="M31"/>
      <c r="N31"/>
      <c r="O31"/>
    </row>
    <row r="32" ht="22.5" customHeight="1" spans="1:15">
      <c r="A32" s="76"/>
      <c r="B32" s="60" t="s">
        <v>133</v>
      </c>
      <c r="C32" s="75" t="s">
        <v>72</v>
      </c>
      <c r="D32" s="75">
        <v>1</v>
      </c>
      <c r="E32" s="68"/>
      <c r="F32" s="62"/>
      <c r="G32" s="59"/>
      <c r="H32"/>
      <c r="I32"/>
      <c r="J32"/>
      <c r="K32"/>
      <c r="L32"/>
      <c r="M32"/>
      <c r="N32"/>
      <c r="O32"/>
    </row>
    <row r="33" ht="22.5" customHeight="1" spans="1:15">
      <c r="A33" s="66"/>
      <c r="B33" s="60" t="s">
        <v>134</v>
      </c>
      <c r="C33" s="59" t="s">
        <v>72</v>
      </c>
      <c r="D33" s="59">
        <v>1</v>
      </c>
      <c r="E33" s="61"/>
      <c r="F33" s="62"/>
      <c r="G33" s="59"/>
      <c r="H33"/>
      <c r="I33"/>
      <c r="J33"/>
      <c r="K33"/>
      <c r="L33"/>
      <c r="M33"/>
      <c r="N33"/>
      <c r="O33"/>
    </row>
    <row r="34" ht="22.5" customHeight="1" spans="1:15">
      <c r="A34" s="59" t="s">
        <v>135</v>
      </c>
      <c r="B34" s="60" t="s">
        <v>136</v>
      </c>
      <c r="C34" s="59" t="s">
        <v>80</v>
      </c>
      <c r="D34" s="59">
        <v>1</v>
      </c>
      <c r="E34" s="61"/>
      <c r="F34" s="62"/>
      <c r="G34" s="59"/>
    </row>
    <row r="35" spans="1:15">
      <c r="A35" s="77" t="s">
        <v>137</v>
      </c>
      <c r="B35" s="77"/>
      <c r="C35" s="77"/>
      <c r="D35" s="77"/>
      <c r="E35" s="77"/>
      <c r="F35" s="77"/>
      <c r="G35" s="77"/>
    </row>
    <row r="36" spans="1:15">
      <c r="D36" s="39"/>
    </row>
    <row r="37" spans="1:15">
      <c r="D37" s="39"/>
    </row>
    <row r="38" spans="1:15">
      <c r="D38" s="39"/>
    </row>
    <row r="39" spans="1:15">
      <c r="D39" s="39"/>
    </row>
    <row r="40" spans="1:15">
      <c r="D40" s="39"/>
    </row>
    <row r="41" spans="1:15">
      <c r="D41" s="39"/>
    </row>
    <row r="42" spans="1:15">
      <c r="D42" s="39"/>
    </row>
    <row r="43" spans="1:15">
      <c r="D43" s="78"/>
      <c r="E43" s="78"/>
    </row>
    <row r="44" spans="1:15">
      <c r="D44" s="78"/>
      <c r="E44" s="79"/>
    </row>
  </sheetData>
  <mergeCells count="19">
    <mergeCell ref="A1:G1"/>
    <mergeCell ref="A2:G2"/>
    <mergeCell ref="A3:G3"/>
    <mergeCell ref="A4:G4"/>
    <mergeCell ref="A5:D5"/>
    <mergeCell ref="E5:G5"/>
    <mergeCell ref="A7:E7"/>
    <mergeCell ref="A9:E9"/>
    <mergeCell ref="A11:E11"/>
    <mergeCell ref="A13:E13"/>
    <mergeCell ref="A21:E21"/>
    <mergeCell ref="A26:E26"/>
    <mergeCell ref="A35:G35"/>
    <mergeCell ref="A14:A15"/>
    <mergeCell ref="A16:A20"/>
    <mergeCell ref="A22:A25"/>
    <mergeCell ref="A27:A28"/>
    <mergeCell ref="A29:A30"/>
    <mergeCell ref="A31:A33"/>
  </mergeCells>
  <pageMargins left="0.235416666666667" right="0.235416666666667" top="0.55" bottom="0.354166666666667" header="0.118055555555556" footer="0"/>
  <pageSetup paperSize="9" scale="59"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3"/>
  <sheetViews>
    <sheetView showGridLines="0" workbookViewId="0">
      <selection activeCell="K6" sqref="K6"/>
    </sheetView>
  </sheetViews>
  <sheetFormatPr defaultColWidth="12.75" defaultRowHeight="19.9" customHeight="1"/>
  <cols>
    <col min="1" max="1" width="6.875" style="1" customWidth="1"/>
    <col min="2" max="2" width="15" style="1" customWidth="1"/>
    <col min="3" max="3" width="38.25" style="2" customWidth="1"/>
    <col min="4" max="4" width="12.75" style="3"/>
    <col min="5" max="5" width="10.625" style="1" customWidth="1"/>
    <col min="6" max="6" width="11" style="1" customWidth="1"/>
    <col min="7" max="7" width="15.625" style="3" customWidth="1"/>
    <col min="8" max="8" width="16.625" style="3" customWidth="1"/>
    <col min="9" max="9" width="14.375" style="3" customWidth="1"/>
    <col min="10" max="10" width="30" style="1" customWidth="1"/>
    <col min="11" max="11" width="17" style="1" customWidth="1"/>
    <col min="12" max="16384" width="12.75" style="1"/>
  </cols>
  <sheetData>
    <row r="1" ht="36" customHeight="1" spans="1:10">
      <c r="A1" s="4" t="s">
        <v>138</v>
      </c>
      <c r="B1" s="5"/>
      <c r="C1" s="5"/>
      <c r="D1" s="5"/>
      <c r="E1" s="5"/>
      <c r="F1" s="5"/>
      <c r="G1" s="5"/>
      <c r="H1" s="5"/>
      <c r="I1" s="5"/>
      <c r="J1" s="5"/>
    </row>
    <row r="2" ht="34.15" customHeight="1" spans="1:10">
      <c r="A2" s="6" t="s">
        <v>139</v>
      </c>
      <c r="B2" s="7"/>
      <c r="C2" s="7"/>
      <c r="D2" s="7"/>
      <c r="E2" s="7"/>
      <c r="F2" s="7"/>
      <c r="G2" s="7"/>
      <c r="H2" s="7"/>
      <c r="I2" s="7"/>
      <c r="J2" s="8"/>
    </row>
    <row r="3" ht="25.15" customHeight="1" spans="1:10">
      <c r="A3" s="9" t="s">
        <v>140</v>
      </c>
      <c r="B3" s="9" t="s">
        <v>141</v>
      </c>
      <c r="C3" s="9" t="s">
        <v>142</v>
      </c>
      <c r="D3" s="10" t="s">
        <v>19</v>
      </c>
      <c r="E3" s="9" t="s">
        <v>143</v>
      </c>
      <c r="F3" s="9" t="s">
        <v>18</v>
      </c>
      <c r="G3" s="10" t="s">
        <v>20</v>
      </c>
      <c r="H3" s="10" t="s">
        <v>144</v>
      </c>
      <c r="I3" s="10" t="s">
        <v>145</v>
      </c>
      <c r="J3" s="9" t="s">
        <v>21</v>
      </c>
    </row>
    <row r="4" ht="25.15" customHeight="1" spans="1:10">
      <c r="A4" s="11">
        <v>1</v>
      </c>
      <c r="B4" s="11" t="s">
        <v>146</v>
      </c>
      <c r="C4" s="12" t="s">
        <v>147</v>
      </c>
      <c r="D4" s="13"/>
      <c r="E4" s="12"/>
      <c r="F4" s="12"/>
      <c r="G4" s="13"/>
      <c r="H4" s="13" t="e">
        <f>#REF!</f>
        <v>#REF!</v>
      </c>
      <c r="I4" s="13" t="e">
        <f>#REF!</f>
        <v>#REF!</v>
      </c>
      <c r="J4" s="14" t="s">
        <v>148</v>
      </c>
    </row>
    <row r="5" ht="25.15" customHeight="1" spans="1:10">
      <c r="A5" s="11"/>
      <c r="B5" s="11" t="s">
        <v>149</v>
      </c>
      <c r="C5" s="12" t="s">
        <v>150</v>
      </c>
      <c r="D5" s="13">
        <v>500</v>
      </c>
      <c r="E5" s="12">
        <v>30</v>
      </c>
      <c r="F5" s="12">
        <v>3</v>
      </c>
      <c r="G5" s="13">
        <f>D5*E5*F5</f>
        <v>45000</v>
      </c>
      <c r="H5" s="15">
        <f>SUM(G5:G5)</f>
        <v>45000</v>
      </c>
      <c r="I5" s="15" t="e">
        <f>#REF!</f>
        <v>#REF!</v>
      </c>
      <c r="J5" s="16"/>
    </row>
    <row r="6" ht="25.15" customHeight="1" spans="1:10">
      <c r="A6" s="11"/>
      <c r="B6" s="11" t="s">
        <v>151</v>
      </c>
      <c r="C6" s="12"/>
      <c r="D6" s="13">
        <v>150</v>
      </c>
      <c r="E6" s="12">
        <v>200</v>
      </c>
      <c r="F6" s="12">
        <v>3</v>
      </c>
      <c r="G6" s="13">
        <f t="shared" ref="G6:G8" si="0">D6*E6*F6</f>
        <v>90000</v>
      </c>
      <c r="H6" s="13">
        <f>G6</f>
        <v>90000</v>
      </c>
      <c r="I6" s="17" t="e">
        <f>#REF!</f>
        <v>#REF!</v>
      </c>
      <c r="J6" s="16"/>
    </row>
    <row r="7" ht="25.15" customHeight="1" spans="1:10">
      <c r="A7" s="18">
        <v>2</v>
      </c>
      <c r="B7" s="19" t="s">
        <v>152</v>
      </c>
      <c r="C7" s="12" t="s">
        <v>153</v>
      </c>
      <c r="D7" s="13">
        <v>100</v>
      </c>
      <c r="E7" s="12">
        <v>200</v>
      </c>
      <c r="F7" s="12">
        <v>4</v>
      </c>
      <c r="G7" s="13">
        <f t="shared" si="0"/>
        <v>80000</v>
      </c>
      <c r="H7" s="20">
        <f>SUM(G7:G8)</f>
        <v>84000</v>
      </c>
      <c r="I7" s="20" t="e">
        <f>#REF!+学术会议!#REF!</f>
        <v>#REF!</v>
      </c>
      <c r="J7" s="16"/>
    </row>
    <row r="8" ht="25.15" customHeight="1" spans="1:10">
      <c r="A8" s="21"/>
      <c r="B8" s="19" t="s">
        <v>154</v>
      </c>
      <c r="C8" s="12"/>
      <c r="D8" s="13">
        <v>80</v>
      </c>
      <c r="E8" s="12">
        <v>25</v>
      </c>
      <c r="F8" s="12">
        <v>2</v>
      </c>
      <c r="G8" s="13">
        <f t="shared" si="0"/>
        <v>4000</v>
      </c>
      <c r="H8" s="22"/>
      <c r="I8" s="23"/>
      <c r="J8" s="16"/>
    </row>
    <row r="9" ht="25.15" customHeight="1" spans="1:10">
      <c r="A9" s="24">
        <v>3</v>
      </c>
      <c r="B9" s="24" t="s">
        <v>155</v>
      </c>
      <c r="C9" s="12" t="s">
        <v>156</v>
      </c>
      <c r="D9" s="25"/>
      <c r="E9" s="12"/>
      <c r="F9" s="12"/>
      <c r="G9" s="13"/>
      <c r="H9" s="26" t="e">
        <f>#REF!</f>
        <v>#REF!</v>
      </c>
      <c r="I9" s="27" t="e">
        <f>H9</f>
        <v>#REF!</v>
      </c>
      <c r="J9" s="16"/>
    </row>
    <row r="10" ht="25.15" customHeight="1" spans="1:10">
      <c r="A10" s="12"/>
      <c r="B10" s="12"/>
      <c r="C10" s="28"/>
      <c r="D10" s="13"/>
      <c r="E10" s="12"/>
      <c r="F10" s="12"/>
      <c r="G10" s="12" t="s">
        <v>157</v>
      </c>
      <c r="H10" s="13" t="e">
        <f>SUM(H4:H9)</f>
        <v>#REF!</v>
      </c>
      <c r="I10" s="13" t="e">
        <f>SUM(I4:I9)</f>
        <v>#REF!</v>
      </c>
      <c r="J10" s="12"/>
    </row>
    <row r="14" ht="30" customHeight="1" spans="1:10">
      <c r="A14" s="4" t="s">
        <v>158</v>
      </c>
      <c r="B14" s="5"/>
      <c r="C14" s="5"/>
      <c r="D14" s="5"/>
      <c r="E14" s="5"/>
      <c r="F14" s="5"/>
      <c r="G14" s="5"/>
      <c r="H14" s="5"/>
      <c r="I14" s="5"/>
      <c r="J14" s="5"/>
    </row>
    <row r="15" ht="30" customHeight="1" spans="1:10">
      <c r="A15" s="12" t="s">
        <v>139</v>
      </c>
      <c r="B15" s="12"/>
      <c r="C15" s="12"/>
      <c r="D15" s="12"/>
      <c r="E15" s="12"/>
      <c r="F15" s="12"/>
      <c r="G15" s="12"/>
      <c r="H15" s="12"/>
      <c r="I15" s="12"/>
      <c r="J15" s="12"/>
    </row>
    <row r="16" ht="30" customHeight="1" spans="1:10">
      <c r="A16" s="29" t="s">
        <v>140</v>
      </c>
      <c r="B16" s="29" t="s">
        <v>141</v>
      </c>
      <c r="C16" s="29" t="s">
        <v>142</v>
      </c>
      <c r="D16" s="30" t="s">
        <v>19</v>
      </c>
      <c r="E16" s="29" t="s">
        <v>143</v>
      </c>
      <c r="F16" s="29" t="s">
        <v>18</v>
      </c>
      <c r="G16" s="30" t="s">
        <v>20</v>
      </c>
      <c r="H16" s="30" t="s">
        <v>144</v>
      </c>
      <c r="I16" s="30" t="s">
        <v>145</v>
      </c>
      <c r="J16" s="29" t="s">
        <v>21</v>
      </c>
    </row>
    <row r="17" ht="30" customHeight="1" spans="1:10">
      <c r="A17" s="12">
        <v>1</v>
      </c>
      <c r="B17" s="12" t="s">
        <v>159</v>
      </c>
      <c r="C17" s="12" t="s">
        <v>160</v>
      </c>
      <c r="D17" s="25">
        <v>2800</v>
      </c>
      <c r="E17" s="12" t="e">
        <f>#REF!</f>
        <v>#REF!</v>
      </c>
      <c r="F17" s="12">
        <v>1</v>
      </c>
      <c r="G17" s="13" t="e">
        <f>D17*E17*F17</f>
        <v>#REF!</v>
      </c>
      <c r="H17" s="31" t="e">
        <f>G17:G17</f>
        <v>#REF!</v>
      </c>
      <c r="I17" s="32" t="e">
        <f>H17</f>
        <v>#REF!</v>
      </c>
      <c r="J17" s="16"/>
    </row>
    <row r="18" ht="30" customHeight="1" spans="1:10">
      <c r="A18" s="12"/>
      <c r="B18" s="12"/>
      <c r="C18" s="12"/>
      <c r="D18" s="25"/>
      <c r="E18" s="12"/>
      <c r="F18" s="12"/>
      <c r="G18" s="13" t="s">
        <v>157</v>
      </c>
      <c r="H18" s="26"/>
      <c r="I18" s="13" t="e">
        <f>I17</f>
        <v>#REF!</v>
      </c>
      <c r="J18" s="12"/>
    </row>
    <row r="19" ht="30" customHeight="1" spans="1:10">
      <c r="A19"/>
      <c r="B19"/>
      <c r="C19"/>
      <c r="D19"/>
      <c r="E19"/>
      <c r="F19"/>
      <c r="G19"/>
      <c r="H19"/>
      <c r="I19"/>
      <c r="J19"/>
    </row>
    <row r="20" ht="30" customHeight="1" spans="1:10">
      <c r="A20"/>
      <c r="B20"/>
      <c r="C20"/>
      <c r="D20"/>
      <c r="E20"/>
      <c r="F20"/>
      <c r="G20"/>
      <c r="H20"/>
      <c r="I20"/>
      <c r="J20"/>
    </row>
    <row r="21" ht="30" customHeight="1" spans="1:10">
      <c r="A21" s="33">
        <v>1</v>
      </c>
      <c r="B21" s="12" t="s">
        <v>161</v>
      </c>
      <c r="C21" s="12" t="s">
        <v>161</v>
      </c>
      <c r="D21" s="25">
        <v>200</v>
      </c>
      <c r="E21" s="12">
        <v>10</v>
      </c>
      <c r="F21" s="12">
        <v>3</v>
      </c>
      <c r="G21" s="13">
        <f>D21*E21*F21</f>
        <v>6000</v>
      </c>
      <c r="H21" s="26">
        <f>G21</f>
        <v>6000</v>
      </c>
      <c r="I21" s="13">
        <f>H21</f>
        <v>6000</v>
      </c>
      <c r="J21" s="12" t="s">
        <v>162</v>
      </c>
    </row>
    <row r="23" customHeight="1" spans="1:10">
      <c r="I23" s="3" t="e">
        <f>I10+I18</f>
        <v>#REF!</v>
      </c>
    </row>
  </sheetData>
  <mergeCells count="9">
    <mergeCell ref="A1:J1"/>
    <mergeCell ref="A2:J2"/>
    <mergeCell ref="A14:J14"/>
    <mergeCell ref="A15:J15"/>
    <mergeCell ref="A4:A6"/>
    <mergeCell ref="A7:A8"/>
    <mergeCell ref="H7:H8"/>
    <mergeCell ref="I7:I8"/>
    <mergeCell ref="J4:J7"/>
  </mergeCells>
  <pageMargins left="0.707638888888889" right="0.707638888888889" top="0.747916666666667" bottom="0.747916666666667" header="0.313888888888889" footer="0.313888888888889"/>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精简版策划执行</vt:lpstr>
      <vt:lpstr>学术会议</vt:lpstr>
      <vt:lpstr>国内-华西和川大的报销项目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c:creator>
  <cp:lastModifiedBy>马斌</cp:lastModifiedBy>
  <dcterms:created xsi:type="dcterms:W3CDTF">2015-06-07T10:17:00Z</dcterms:created>
  <cp:lastPrinted>2021-09-08T20:27:00Z</cp:lastPrinted>
  <dcterms:modified xsi:type="dcterms:W3CDTF">2025-12-01T08:56:50Z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09F5709D0C054DB3B97BE9A50ACAA563_13</vt:lpwstr>
  </property>
</Properties>
</file>